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จน.นศ." sheetId="1" r:id="rId1"/>
    <sheet name="-" sheetId="2" r:id="rId2"/>
  </sheets>
  <definedNames>
    <definedName name="_xlnm.Print_Titles" localSheetId="1">'-'!$3:$4</definedName>
    <definedName name="_xlnm.Print_Titles" localSheetId="0">'จน.นศ.'!$4:$7</definedName>
  </definedNames>
  <calcPr fullCalcOnLoad="1"/>
</workbook>
</file>

<file path=xl/sharedStrings.xml><?xml version="1.0" encoding="utf-8"?>
<sst xmlns="http://schemas.openxmlformats.org/spreadsheetml/2006/main" count="191" uniqueCount="114">
  <si>
    <t>มหาวิทยาลัยสงขลานครินทร์  วิทยาเขตภูเก็ต</t>
  </si>
  <si>
    <t>คณะ/สาขาวิชา</t>
  </si>
  <si>
    <t>ปีที่เข้าศึกษา</t>
  </si>
  <si>
    <t>ชั้นปี</t>
  </si>
  <si>
    <t>ชาย</t>
  </si>
  <si>
    <t>หญิง</t>
  </si>
  <si>
    <t>รวม</t>
  </si>
  <si>
    <t>วิศวกรรมศาสตร์</t>
  </si>
  <si>
    <t xml:space="preserve">   - วิศวกรรมคอมพิวเตอร์(COE)</t>
  </si>
  <si>
    <t>ตกค้าง</t>
  </si>
  <si>
    <t>รวมคณะวิศวกรรมศาสตร์</t>
  </si>
  <si>
    <t>การบริการและการท่องเที่ยว</t>
  </si>
  <si>
    <t xml:space="preserve">   - การจัดการการบริการ(HPM)</t>
  </si>
  <si>
    <t>รวมHPM</t>
  </si>
  <si>
    <t xml:space="preserve">   - การจัดการการท่องเที่ยว(TRM)</t>
  </si>
  <si>
    <t>รวมTRM</t>
  </si>
  <si>
    <t>รวมคณะการบริการและการท่องเที่ยว</t>
  </si>
  <si>
    <t>เทคโนโลยีและสิ่งแวดล้อม</t>
  </si>
  <si>
    <t xml:space="preserve">   - เทคโนโลยีสารสนเทศ (IT)</t>
  </si>
  <si>
    <t>รวมIT</t>
  </si>
  <si>
    <t xml:space="preserve">   - วิศวกรรมซอฟต์แวร์ (SE)</t>
  </si>
  <si>
    <t>รวมSE</t>
  </si>
  <si>
    <t>รวมETM</t>
  </si>
  <si>
    <t xml:space="preserve">   - ภูมิสารสนเทศสิ่งแวดล้อม(Geo)</t>
  </si>
  <si>
    <t>รวมGeo</t>
  </si>
  <si>
    <t>รวมคณะเทคโนโลยีและสิ่งแวดล้อม</t>
  </si>
  <si>
    <t>วิเทศศึกษา</t>
  </si>
  <si>
    <t xml:space="preserve">   - วิเทศธุรกิจ(จีน)(IBC)</t>
  </si>
  <si>
    <t>รวมIBC</t>
  </si>
  <si>
    <t xml:space="preserve">   - จีนศึกษา(CNS)</t>
  </si>
  <si>
    <t>รวมCNS</t>
  </si>
  <si>
    <t xml:space="preserve">   - ไทยศึกษา(THS)</t>
  </si>
  <si>
    <t>รวมTHS</t>
  </si>
  <si>
    <t>รวมคณะวิเทศศึกษา</t>
  </si>
  <si>
    <t>รวมระดับปริญญาตรี</t>
  </si>
  <si>
    <t>รายงายข้อมูลโดย นางสาวคณิศรา นกบรรจง</t>
  </si>
  <si>
    <t xml:space="preserve">   - ธุรกิจอิเล็คทรอนิกส์ (E-Biz)</t>
  </si>
  <si>
    <t>งานรับนักศึกษาและทะเบียนกลาง</t>
  </si>
  <si>
    <t>รวมE-Biz</t>
  </si>
  <si>
    <t>คณะ/สาขา</t>
  </si>
  <si>
    <t>ปี 1</t>
  </si>
  <si>
    <t>ชั้นปีที่ 2</t>
  </si>
  <si>
    <t>ชั้นปีที่ 3</t>
  </si>
  <si>
    <t>ชั้นปีที่ 4</t>
  </si>
  <si>
    <t>Total</t>
  </si>
  <si>
    <t>คณะการบริการและการท่องเที่ยว</t>
  </si>
  <si>
    <t xml:space="preserve">  - สาขาวิชาการจัดการการบริการ(HPM)</t>
  </si>
  <si>
    <t xml:space="preserve">  - สาขาวิชาการจัดการการท่องเที่ยว (TRM)</t>
  </si>
  <si>
    <t>คณะวิเทศศึกษา</t>
  </si>
  <si>
    <t>ภาควิชาวิศวกรรมศาสตร์</t>
  </si>
  <si>
    <t xml:space="preserve">  - สาขาวิชาวิศวกรรมคอมพิวเตอร์(COE)</t>
  </si>
  <si>
    <t>คณะเทคโนโลยีและสิ่งแวดล้อม</t>
  </si>
  <si>
    <t xml:space="preserve">  - สาขาวิชาเทคโนโลยีสารสนเทศ(IT)</t>
  </si>
  <si>
    <t xml:space="preserve">  - สาขาวิชาธุรกิจอิเล็กทรอนิกส์(E-Biz)</t>
  </si>
  <si>
    <t xml:space="preserve">  - สาขาวิชาวิศวกรรมซอฟต์แวร์ (SE)</t>
  </si>
  <si>
    <t xml:space="preserve">  - สาขาวิชาเทคโนโลยีและการจัดการสิ่งแวดล้อม(ETM)</t>
  </si>
  <si>
    <t xml:space="preserve">  - สาขาวิชาภูมิสารสนเทศสิ่งแวดล้อม (Geo)</t>
  </si>
  <si>
    <t xml:space="preserve">  - สาขาวิชาจีนศึกษา (CNS)</t>
  </si>
  <si>
    <t xml:space="preserve">  - สาขาวิชาไทยศึกษา (THS)</t>
  </si>
  <si>
    <t>ชั้นปีตกค้าง</t>
  </si>
  <si>
    <t xml:space="preserve">   - เทคโนโลยีและการจัดการสิ่งแวดล้อม(ETM)</t>
  </si>
  <si>
    <t>รวมภาควิชาวิศวกรรมคอมพิวเตอร์</t>
  </si>
  <si>
    <t xml:space="preserve">   - วิเทศธุรกิจ:เกาหลี(IBK)</t>
  </si>
  <si>
    <t xml:space="preserve">   - เกาหลีศึกษา(KRS)</t>
  </si>
  <si>
    <t>รวมIBK</t>
  </si>
  <si>
    <t>รวมKRS</t>
  </si>
  <si>
    <t>นศ.ไทย</t>
  </si>
  <si>
    <t>นศ.ต่างชาติ</t>
  </si>
  <si>
    <t>นักศึกษาร่วมเรียน</t>
  </si>
  <si>
    <t>(ก่อนลงทะเบียน)</t>
  </si>
  <si>
    <t>total</t>
  </si>
  <si>
    <t>รวมจำนวนนักศึกษาทั้งหมด</t>
  </si>
  <si>
    <t>จำนวนนักศึกษาลงทะเบียน</t>
  </si>
  <si>
    <t>รวมร่วมเรียน</t>
  </si>
  <si>
    <t xml:space="preserve">  - สาขาวิชาวิเทศศึกษา วิชาเอกเกาหลีศึกษา(KRS)</t>
  </si>
  <si>
    <t xml:space="preserve">  - สาขาวิชาวิเทศธุรกิจ: จีน (IBC)</t>
  </si>
  <si>
    <t xml:space="preserve">  - สาขาวิชาวิเทศศึกษา วิชาเอกวิเทศธุรกิจ: เกาหลี(IBK)</t>
  </si>
  <si>
    <t>ลาพักการศึกษา/รักษาสถานภาพ</t>
  </si>
  <si>
    <t>นักศึกษาโครงการแลกเปลี่ยน</t>
  </si>
  <si>
    <t xml:space="preserve"> - โครงการ ASIA EXCHANGE Program(Finland)</t>
  </si>
  <si>
    <t xml:space="preserve"> - โครงการความร่วมมือ Sun-Yat-Sen</t>
  </si>
  <si>
    <t>นักศึกษาระดับปริญญาโท</t>
  </si>
  <si>
    <t>นักศึกษาระดับปริญญาตรี</t>
  </si>
  <si>
    <t xml:space="preserve"> - การจัดการการบริการและการท่องเที่ยว(นานาชาติ)</t>
  </si>
  <si>
    <t>นักศึกษาภาคปกติ</t>
  </si>
  <si>
    <t>รวมจน.ลงทะเบียน</t>
  </si>
  <si>
    <t>จำนวนนักศึกษารวมทั้งวิทยาเขตภูเก็ต</t>
  </si>
  <si>
    <r>
      <t>หมายเหตุ</t>
    </r>
    <r>
      <rPr>
        <sz val="16"/>
        <color indexed="10"/>
        <rFont val="TH SarabunPSK"/>
        <family val="2"/>
      </rPr>
      <t xml:space="preserve"> </t>
    </r>
  </si>
  <si>
    <t>รวมนักศึกษาโครงการแลกเปลี่ยน</t>
  </si>
  <si>
    <t>รวมนักศึกษาระดับปริญญาโท</t>
  </si>
  <si>
    <t>(M.B.A.-INTER)</t>
  </si>
  <si>
    <t xml:space="preserve"> - เทคโนโลยีและการจัดการสิ่งแวดล้อม (TEM)</t>
  </si>
  <si>
    <t>รวม M.B.A-INTER</t>
  </si>
  <si>
    <t>รวมTEM</t>
  </si>
  <si>
    <t>รวมระดับปริญญาโท</t>
  </si>
  <si>
    <t>ระดับปริญญาโท</t>
  </si>
  <si>
    <t>ระดับปริญญาตรี</t>
  </si>
  <si>
    <t>รวมนักศึกษาทั้งวิทยาเขตภูเก็ต</t>
  </si>
  <si>
    <t>ข้อมูล ณ วันที่ 29 พฤศจิกายน 2554</t>
  </si>
  <si>
    <t>ข้อมูลจำนวนนักศึกษา   ประจำภาคการศึกษาที่   2  ปีการศึกษา 2554</t>
  </si>
  <si>
    <t xml:space="preserve"> - การจัดการการบริการและการท่องเที่ยว(นานาชาติ)(MBA-INTER)</t>
  </si>
  <si>
    <t>นักศึกษาโครงการแลกเปลี่ยน(ร่วมเรียน)</t>
  </si>
  <si>
    <t>ข้อมูลจำนวนนักศึกษา  ประจำภาคการศึกษาที่  2 ปีการศึกษา 2555</t>
  </si>
  <si>
    <t xml:space="preserve"> - นักศึกษาร่วมเรียนมหาวิทยาลัยโนวิซาด</t>
  </si>
  <si>
    <t xml:space="preserve"> - นักศึกษาต่างชาติร่วมเรียน</t>
  </si>
  <si>
    <t>ข้อมูล ณ วันที่ 2  พฤศจิกายน 2555</t>
  </si>
  <si>
    <t>*ไม่นับรวมนักศึกษาที่ลงทะเบียนเรียน ณ วข.หาดใหญ่</t>
  </si>
  <si>
    <t xml:space="preserve">   - ชั้นปีตกค้าง รุ่นปีการศึกษา 2550 จำนวน 6 คน เป็นเพศชาย 4 คน หญิง 2 คน</t>
  </si>
  <si>
    <t xml:space="preserve">   - ชั้นปีตกค้าง รุ่นปีการศึกษา 2551 จำนวน 2 คน เป็นเพศชาย 2 คน</t>
  </si>
  <si>
    <t xml:space="preserve">   - ชั้นที่ปี 4 รุ่นปีการศึกษา 2552 จำนวน 2 คน เป็นเพศหญิง 2 คน</t>
  </si>
  <si>
    <t>* นักศึกษาวิศวกรรมคอมพิวเตอร์ ลงทะเบียนเรียน ณ วข.หาดใหญ่ จำนวน 11 คน จำแนกเป็น</t>
  </si>
  <si>
    <t>จำนวน 11 คน</t>
  </si>
  <si>
    <t xml:space="preserve">   - ชั้นที่ปี 3 รุ่นปีการศึกษา 2553 จำนวน 1 คน เป็นเพศหญิง 1 คน</t>
  </si>
  <si>
    <t>จัดทำข้อมูลโดยนางสาวคณิศรา  นกบรรจง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</si>
</sst>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i/>
      <sz val="14"/>
      <name val="TH SarabunPSK"/>
      <family val="2"/>
    </font>
    <font>
      <b/>
      <sz val="16"/>
      <color indexed="10"/>
      <name val="TH SarabunPSK"/>
      <family val="2"/>
    </font>
    <font>
      <b/>
      <i/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3"/>
      <color indexed="9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12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shrinkToFit="1"/>
    </xf>
    <xf numFmtId="0" fontId="12" fillId="0" borderId="0" xfId="0" applyFont="1" applyAlignment="1">
      <alignment/>
    </xf>
    <xf numFmtId="0" fontId="4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7" fillId="4" borderId="16" xfId="0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0" xfId="0" applyFont="1" applyFill="1" applyBorder="1" applyAlignment="1">
      <alignment/>
    </xf>
    <xf numFmtId="0" fontId="6" fillId="6" borderId="2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4" fillId="7" borderId="0" xfId="0" applyFont="1" applyFill="1" applyAlignment="1">
      <alignment/>
    </xf>
    <xf numFmtId="0" fontId="15" fillId="7" borderId="9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7" borderId="0" xfId="0" applyFont="1" applyFill="1" applyAlignment="1">
      <alignment/>
    </xf>
    <xf numFmtId="0" fontId="15" fillId="7" borderId="3" xfId="0" applyFont="1" applyFill="1" applyBorder="1" applyAlignment="1">
      <alignment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7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/>
    </xf>
    <xf numFmtId="0" fontId="14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shrinkToFit="1"/>
    </xf>
    <xf numFmtId="0" fontId="15" fillId="5" borderId="1" xfId="0" applyFont="1" applyFill="1" applyBorder="1" applyAlignment="1">
      <alignment horizontal="center"/>
    </xf>
    <xf numFmtId="0" fontId="14" fillId="7" borderId="3" xfId="0" applyFont="1" applyFill="1" applyBorder="1" applyAlignment="1">
      <alignment vertical="top" wrapText="1"/>
    </xf>
    <xf numFmtId="0" fontId="14" fillId="7" borderId="3" xfId="0" applyFont="1" applyFill="1" applyBorder="1" applyAlignment="1">
      <alignment horizontal="center" vertical="top"/>
    </xf>
    <xf numFmtId="0" fontId="15" fillId="7" borderId="3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4" fillId="7" borderId="0" xfId="0" applyFont="1" applyFill="1" applyAlignment="1">
      <alignment vertical="top"/>
    </xf>
    <xf numFmtId="0" fontId="16" fillId="0" borderId="0" xfId="0" applyFont="1" applyAlignment="1">
      <alignment horizontal="left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29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zoomScale="85" zoomScaleNormal="8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4" sqref="A14"/>
    </sheetView>
  </sheetViews>
  <sheetFormatPr defaultColWidth="9.140625" defaultRowHeight="21.75"/>
  <cols>
    <col min="1" max="1" width="44.140625" style="2" customWidth="1"/>
    <col min="2" max="2" width="7.421875" style="1" customWidth="1"/>
    <col min="3" max="3" width="7.00390625" style="1" customWidth="1"/>
    <col min="4" max="4" width="4.7109375" style="1" customWidth="1"/>
    <col min="5" max="5" width="4.57421875" style="1" customWidth="1"/>
    <col min="6" max="6" width="4.140625" style="1" customWidth="1"/>
    <col min="7" max="7" width="4.28125" style="1" customWidth="1"/>
    <col min="8" max="8" width="5.140625" style="1" customWidth="1"/>
    <col min="9" max="9" width="4.7109375" style="1" customWidth="1"/>
    <col min="10" max="10" width="5.57421875" style="1" customWidth="1"/>
    <col min="11" max="11" width="3.8515625" style="1" customWidth="1"/>
    <col min="12" max="12" width="4.421875" style="1" customWidth="1"/>
    <col min="13" max="13" width="4.57421875" style="1" customWidth="1"/>
    <col min="14" max="14" width="4.140625" style="1" customWidth="1"/>
    <col min="15" max="15" width="4.28125" style="1" customWidth="1"/>
    <col min="16" max="16" width="4.421875" style="1" customWidth="1"/>
    <col min="17" max="17" width="4.8515625" style="23" customWidth="1"/>
    <col min="18" max="18" width="5.140625" style="23" customWidth="1"/>
    <col min="19" max="19" width="4.8515625" style="23" customWidth="1"/>
    <col min="20" max="20" width="5.57421875" style="1" bestFit="1" customWidth="1"/>
    <col min="21" max="21" width="6.421875" style="1" bestFit="1" customWidth="1"/>
    <col min="22" max="22" width="6.28125" style="1" customWidth="1"/>
    <col min="23" max="24" width="4.57421875" style="1" customWidth="1"/>
    <col min="25" max="25" width="5.00390625" style="1" customWidth="1"/>
    <col min="26" max="26" width="5.57421875" style="1" bestFit="1" customWidth="1"/>
    <col min="27" max="27" width="6.57421875" style="1" bestFit="1" customWidth="1"/>
    <col min="28" max="28" width="6.28125" style="1" customWidth="1"/>
    <col min="29" max="29" width="5.8515625" style="1" customWidth="1"/>
    <col min="30" max="31" width="6.57421875" style="1" customWidth="1"/>
    <col min="32" max="32" width="6.421875" style="23" customWidth="1"/>
    <col min="33" max="33" width="7.140625" style="23" customWidth="1"/>
    <col min="34" max="34" width="7.8515625" style="23" customWidth="1"/>
    <col min="35" max="16384" width="9.140625" style="2" customWidth="1"/>
  </cols>
  <sheetData>
    <row r="1" spans="1:34" ht="28.5">
      <c r="A1" s="127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4" ht="28.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2" ht="7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4"/>
      <c r="R3" s="24"/>
      <c r="S3" s="24"/>
      <c r="T3" s="22"/>
      <c r="U3" s="22"/>
      <c r="V3" s="22"/>
      <c r="W3" s="22"/>
      <c r="X3" s="22"/>
      <c r="Y3" s="22"/>
      <c r="Z3" s="22"/>
      <c r="AA3" s="22"/>
      <c r="AB3" s="22"/>
      <c r="AC3" s="46"/>
      <c r="AD3" s="46"/>
      <c r="AE3" s="46"/>
      <c r="AF3" s="29"/>
    </row>
    <row r="4" spans="1:34" s="11" customFormat="1" ht="21" customHeight="1">
      <c r="A4" s="129" t="s">
        <v>1</v>
      </c>
      <c r="B4" s="132" t="s">
        <v>2</v>
      </c>
      <c r="C4" s="129" t="s">
        <v>3</v>
      </c>
      <c r="D4" s="103" t="s">
        <v>77</v>
      </c>
      <c r="E4" s="104"/>
      <c r="F4" s="104"/>
      <c r="G4" s="104"/>
      <c r="H4" s="104"/>
      <c r="I4" s="104"/>
      <c r="J4" s="105"/>
      <c r="K4" s="137" t="s">
        <v>72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18" t="s">
        <v>85</v>
      </c>
      <c r="AD4" s="119"/>
      <c r="AE4" s="120"/>
      <c r="AF4" s="128" t="s">
        <v>71</v>
      </c>
      <c r="AG4" s="128"/>
      <c r="AH4" s="128"/>
    </row>
    <row r="5" spans="1:34" s="11" customFormat="1" ht="21" customHeight="1">
      <c r="A5" s="130"/>
      <c r="B5" s="133"/>
      <c r="C5" s="130"/>
      <c r="D5" s="106" t="s">
        <v>69</v>
      </c>
      <c r="E5" s="107"/>
      <c r="F5" s="107"/>
      <c r="G5" s="107"/>
      <c r="H5" s="107"/>
      <c r="I5" s="107"/>
      <c r="J5" s="108"/>
      <c r="K5" s="114" t="s">
        <v>68</v>
      </c>
      <c r="L5" s="115"/>
      <c r="M5" s="115"/>
      <c r="N5" s="115"/>
      <c r="O5" s="115"/>
      <c r="P5" s="115"/>
      <c r="Q5" s="115"/>
      <c r="R5" s="115"/>
      <c r="S5" s="116"/>
      <c r="T5" s="136" t="s">
        <v>84</v>
      </c>
      <c r="U5" s="136"/>
      <c r="V5" s="136"/>
      <c r="W5" s="136"/>
      <c r="X5" s="136"/>
      <c r="Y5" s="136"/>
      <c r="Z5" s="136"/>
      <c r="AA5" s="136"/>
      <c r="AB5" s="137"/>
      <c r="AC5" s="121"/>
      <c r="AD5" s="122"/>
      <c r="AE5" s="123"/>
      <c r="AF5" s="128"/>
      <c r="AG5" s="128"/>
      <c r="AH5" s="128"/>
    </row>
    <row r="6" spans="1:34" s="11" customFormat="1" ht="21" customHeight="1">
      <c r="A6" s="130"/>
      <c r="B6" s="133"/>
      <c r="C6" s="130"/>
      <c r="D6" s="100" t="s">
        <v>66</v>
      </c>
      <c r="E6" s="101"/>
      <c r="F6" s="102"/>
      <c r="G6" s="100" t="s">
        <v>67</v>
      </c>
      <c r="H6" s="101"/>
      <c r="I6" s="102"/>
      <c r="J6" s="109" t="s">
        <v>70</v>
      </c>
      <c r="K6" s="111" t="s">
        <v>66</v>
      </c>
      <c r="L6" s="111"/>
      <c r="M6" s="111"/>
      <c r="N6" s="112" t="s">
        <v>67</v>
      </c>
      <c r="O6" s="113"/>
      <c r="P6" s="113"/>
      <c r="Q6" s="117" t="s">
        <v>73</v>
      </c>
      <c r="R6" s="117"/>
      <c r="S6" s="117"/>
      <c r="T6" s="92" t="s">
        <v>66</v>
      </c>
      <c r="U6" s="92"/>
      <c r="V6" s="92"/>
      <c r="W6" s="99" t="s">
        <v>67</v>
      </c>
      <c r="X6" s="99"/>
      <c r="Y6" s="99"/>
      <c r="Z6" s="99" t="s">
        <v>6</v>
      </c>
      <c r="AA6" s="99"/>
      <c r="AB6" s="135"/>
      <c r="AC6" s="124"/>
      <c r="AD6" s="125"/>
      <c r="AE6" s="126"/>
      <c r="AF6" s="128"/>
      <c r="AG6" s="128"/>
      <c r="AH6" s="128"/>
    </row>
    <row r="7" spans="1:34" s="11" customFormat="1" ht="24" customHeight="1" thickBot="1">
      <c r="A7" s="131"/>
      <c r="B7" s="134"/>
      <c r="C7" s="131"/>
      <c r="D7" s="47" t="s">
        <v>4</v>
      </c>
      <c r="E7" s="47" t="s">
        <v>5</v>
      </c>
      <c r="F7" s="47" t="s">
        <v>6</v>
      </c>
      <c r="G7" s="47" t="s">
        <v>4</v>
      </c>
      <c r="H7" s="47" t="s">
        <v>5</v>
      </c>
      <c r="I7" s="47" t="s">
        <v>6</v>
      </c>
      <c r="J7" s="110"/>
      <c r="K7" s="48" t="s">
        <v>4</v>
      </c>
      <c r="L7" s="48" t="s">
        <v>5</v>
      </c>
      <c r="M7" s="48" t="s">
        <v>6</v>
      </c>
      <c r="N7" s="48" t="s">
        <v>4</v>
      </c>
      <c r="O7" s="48" t="s">
        <v>5</v>
      </c>
      <c r="P7" s="48" t="s">
        <v>6</v>
      </c>
      <c r="Q7" s="31" t="s">
        <v>4</v>
      </c>
      <c r="R7" s="31" t="s">
        <v>5</v>
      </c>
      <c r="S7" s="31" t="s">
        <v>6</v>
      </c>
      <c r="T7" s="49" t="s">
        <v>4</v>
      </c>
      <c r="U7" s="49" t="s">
        <v>5</v>
      </c>
      <c r="V7" s="49" t="s">
        <v>6</v>
      </c>
      <c r="W7" s="49" t="s">
        <v>4</v>
      </c>
      <c r="X7" s="49" t="s">
        <v>5</v>
      </c>
      <c r="Y7" s="49" t="s">
        <v>6</v>
      </c>
      <c r="Z7" s="26" t="s">
        <v>4</v>
      </c>
      <c r="AA7" s="26" t="s">
        <v>5</v>
      </c>
      <c r="AB7" s="26" t="s">
        <v>6</v>
      </c>
      <c r="AC7" s="26" t="s">
        <v>4</v>
      </c>
      <c r="AD7" s="26" t="s">
        <v>5</v>
      </c>
      <c r="AE7" s="26" t="s">
        <v>6</v>
      </c>
      <c r="AF7" s="50" t="s">
        <v>4</v>
      </c>
      <c r="AG7" s="50" t="s">
        <v>5</v>
      </c>
      <c r="AH7" s="51" t="s">
        <v>6</v>
      </c>
    </row>
    <row r="8" spans="1:34" s="64" customFormat="1" ht="24" thickBot="1">
      <c r="A8" s="60" t="s">
        <v>86</v>
      </c>
      <c r="B8" s="61"/>
      <c r="C8" s="62"/>
      <c r="D8" s="63">
        <f aca="true" t="shared" si="0" ref="D8:AH8">SUM(D99+D105+D123)</f>
        <v>3</v>
      </c>
      <c r="E8" s="63">
        <f t="shared" si="0"/>
        <v>30</v>
      </c>
      <c r="F8" s="63">
        <f t="shared" si="0"/>
        <v>33</v>
      </c>
      <c r="G8" s="63">
        <f t="shared" si="0"/>
        <v>1</v>
      </c>
      <c r="H8" s="63">
        <f t="shared" si="0"/>
        <v>1</v>
      </c>
      <c r="I8" s="63">
        <f t="shared" si="0"/>
        <v>2</v>
      </c>
      <c r="J8" s="63">
        <f t="shared" si="0"/>
        <v>35</v>
      </c>
      <c r="K8" s="63">
        <f t="shared" si="0"/>
        <v>6</v>
      </c>
      <c r="L8" s="63">
        <f t="shared" si="0"/>
        <v>7</v>
      </c>
      <c r="M8" s="63">
        <f t="shared" si="0"/>
        <v>13</v>
      </c>
      <c r="N8" s="63">
        <f t="shared" si="0"/>
        <v>31</v>
      </c>
      <c r="O8" s="63">
        <f t="shared" si="0"/>
        <v>39</v>
      </c>
      <c r="P8" s="63">
        <f t="shared" si="0"/>
        <v>70</v>
      </c>
      <c r="Q8" s="63">
        <f t="shared" si="0"/>
        <v>37</v>
      </c>
      <c r="R8" s="63">
        <f t="shared" si="0"/>
        <v>46</v>
      </c>
      <c r="S8" s="63">
        <f t="shared" si="0"/>
        <v>83</v>
      </c>
      <c r="T8" s="63">
        <f t="shared" si="0"/>
        <v>973</v>
      </c>
      <c r="U8" s="63">
        <f t="shared" si="0"/>
        <v>1435</v>
      </c>
      <c r="V8" s="63">
        <f t="shared" si="0"/>
        <v>2408</v>
      </c>
      <c r="W8" s="63">
        <f t="shared" si="0"/>
        <v>11</v>
      </c>
      <c r="X8" s="63">
        <f t="shared" si="0"/>
        <v>8</v>
      </c>
      <c r="Y8" s="63">
        <f t="shared" si="0"/>
        <v>19</v>
      </c>
      <c r="Z8" s="63">
        <f t="shared" si="0"/>
        <v>984</v>
      </c>
      <c r="AA8" s="63">
        <f t="shared" si="0"/>
        <v>1443</v>
      </c>
      <c r="AB8" s="63">
        <f t="shared" si="0"/>
        <v>2427</v>
      </c>
      <c r="AC8" s="63">
        <f t="shared" si="0"/>
        <v>1021</v>
      </c>
      <c r="AD8" s="63">
        <f t="shared" si="0"/>
        <v>1489</v>
      </c>
      <c r="AE8" s="63">
        <f t="shared" si="0"/>
        <v>2510</v>
      </c>
      <c r="AF8" s="63">
        <f t="shared" si="0"/>
        <v>1025</v>
      </c>
      <c r="AG8" s="63">
        <f t="shared" si="0"/>
        <v>1519</v>
      </c>
      <c r="AH8" s="63">
        <f t="shared" si="0"/>
        <v>2544</v>
      </c>
    </row>
    <row r="9" spans="1:34" ht="21">
      <c r="A9" s="53" t="s">
        <v>11</v>
      </c>
      <c r="B9" s="56"/>
      <c r="C9" s="57"/>
      <c r="D9" s="56"/>
      <c r="E9" s="56"/>
      <c r="F9" s="56"/>
      <c r="G9" s="56"/>
      <c r="H9" s="56"/>
      <c r="I9" s="56"/>
      <c r="J9" s="56"/>
      <c r="K9" s="58"/>
      <c r="L9" s="58"/>
      <c r="M9" s="58"/>
      <c r="N9" s="58"/>
      <c r="O9" s="58"/>
      <c r="P9" s="58"/>
      <c r="Q9" s="59"/>
      <c r="R9" s="59"/>
      <c r="S9" s="59"/>
      <c r="T9" s="56"/>
      <c r="U9" s="56"/>
      <c r="V9" s="56"/>
      <c r="W9" s="56"/>
      <c r="X9" s="56"/>
      <c r="Y9" s="56"/>
      <c r="Z9" s="57"/>
      <c r="AA9" s="57"/>
      <c r="AB9" s="56"/>
      <c r="AC9" s="56"/>
      <c r="AD9" s="56"/>
      <c r="AE9" s="56"/>
      <c r="AF9" s="57"/>
      <c r="AG9" s="57"/>
      <c r="AH9" s="57"/>
    </row>
    <row r="10" spans="1:34" ht="21">
      <c r="A10" s="16" t="s">
        <v>12</v>
      </c>
      <c r="B10" s="4">
        <v>2555</v>
      </c>
      <c r="C10" s="4">
        <v>1</v>
      </c>
      <c r="D10" s="4"/>
      <c r="E10" s="4"/>
      <c r="F10" s="4">
        <f aca="true" t="shared" si="1" ref="F10:F16">SUM(D10:E10)</f>
        <v>0</v>
      </c>
      <c r="G10" s="4"/>
      <c r="H10" s="4"/>
      <c r="I10" s="4">
        <f aca="true" t="shared" si="2" ref="I10:I15">SUM(G10:H10)</f>
        <v>0</v>
      </c>
      <c r="J10" s="4">
        <f aca="true" t="shared" si="3" ref="J10:J15">SUM(F10+I10)</f>
        <v>0</v>
      </c>
      <c r="K10" s="32"/>
      <c r="L10" s="32"/>
      <c r="M10" s="32">
        <f aca="true" t="shared" si="4" ref="M10:M16">SUM(K10:L10)</f>
        <v>0</v>
      </c>
      <c r="N10" s="32">
        <v>6</v>
      </c>
      <c r="O10" s="32">
        <v>3</v>
      </c>
      <c r="P10" s="32">
        <f aca="true" t="shared" si="5" ref="P10:P16">SUM(N10:O10)</f>
        <v>9</v>
      </c>
      <c r="Q10" s="33">
        <f aca="true" t="shared" si="6" ref="Q10:R14">SUM(K10+N10)</f>
        <v>6</v>
      </c>
      <c r="R10" s="33">
        <f t="shared" si="6"/>
        <v>3</v>
      </c>
      <c r="S10" s="33">
        <f aca="true" t="shared" si="7" ref="S10:S16">SUM(R10+Q10)</f>
        <v>9</v>
      </c>
      <c r="T10" s="4">
        <v>27</v>
      </c>
      <c r="U10" s="4">
        <v>82</v>
      </c>
      <c r="V10" s="4">
        <f aca="true" t="shared" si="8" ref="V10:V15">SUM(T10:U10)</f>
        <v>109</v>
      </c>
      <c r="W10" s="4"/>
      <c r="X10" s="4"/>
      <c r="Y10" s="4">
        <f aca="true" t="shared" si="9" ref="Y10:Y16">SUM(W10:X10)</f>
        <v>0</v>
      </c>
      <c r="Z10" s="5">
        <f aca="true" t="shared" si="10" ref="Z10:AA14">SUM(T10+W10)</f>
        <v>27</v>
      </c>
      <c r="AA10" s="5">
        <f t="shared" si="10"/>
        <v>82</v>
      </c>
      <c r="AB10" s="4">
        <f aca="true" t="shared" si="11" ref="AB10:AB16">SUM(AA10+Z10)</f>
        <v>109</v>
      </c>
      <c r="AC10" s="4">
        <f aca="true" t="shared" si="12" ref="AC10:AD16">SUM(Q10+Z10)</f>
        <v>33</v>
      </c>
      <c r="AD10" s="4">
        <f t="shared" si="12"/>
        <v>85</v>
      </c>
      <c r="AE10" s="4">
        <f aca="true" t="shared" si="13" ref="AE10:AE16">SUM(AC10:AD10)</f>
        <v>118</v>
      </c>
      <c r="AF10" s="28">
        <f aca="true" t="shared" si="14" ref="AF10:AG15">SUM(D10+G10+Q10+Z10)</f>
        <v>33</v>
      </c>
      <c r="AG10" s="28">
        <f t="shared" si="14"/>
        <v>85</v>
      </c>
      <c r="AH10" s="28">
        <f aca="true" t="shared" si="15" ref="AH10:AH15">SUM(AF10:AG10)</f>
        <v>118</v>
      </c>
    </row>
    <row r="11" spans="1:34" ht="21">
      <c r="A11" s="16"/>
      <c r="B11" s="7">
        <v>2554</v>
      </c>
      <c r="C11" s="7">
        <v>2</v>
      </c>
      <c r="D11" s="7"/>
      <c r="E11" s="7">
        <v>1</v>
      </c>
      <c r="F11" s="7">
        <f t="shared" si="1"/>
        <v>1</v>
      </c>
      <c r="G11" s="7"/>
      <c r="H11" s="7">
        <v>1</v>
      </c>
      <c r="I11" s="7">
        <f t="shared" si="2"/>
        <v>1</v>
      </c>
      <c r="J11" s="7">
        <f t="shared" si="3"/>
        <v>2</v>
      </c>
      <c r="K11" s="34"/>
      <c r="L11" s="34"/>
      <c r="M11" s="34">
        <f t="shared" si="4"/>
        <v>0</v>
      </c>
      <c r="N11" s="34">
        <v>1</v>
      </c>
      <c r="O11" s="34">
        <v>2</v>
      </c>
      <c r="P11" s="34">
        <f t="shared" si="5"/>
        <v>3</v>
      </c>
      <c r="Q11" s="35">
        <f t="shared" si="6"/>
        <v>1</v>
      </c>
      <c r="R11" s="35">
        <f t="shared" si="6"/>
        <v>2</v>
      </c>
      <c r="S11" s="35">
        <f t="shared" si="7"/>
        <v>3</v>
      </c>
      <c r="T11" s="7">
        <v>26</v>
      </c>
      <c r="U11" s="7">
        <v>54</v>
      </c>
      <c r="V11" s="7">
        <f t="shared" si="8"/>
        <v>80</v>
      </c>
      <c r="W11" s="7">
        <v>5</v>
      </c>
      <c r="X11" s="7">
        <v>7</v>
      </c>
      <c r="Y11" s="7">
        <f t="shared" si="9"/>
        <v>12</v>
      </c>
      <c r="Z11" s="8">
        <f t="shared" si="10"/>
        <v>31</v>
      </c>
      <c r="AA11" s="8">
        <f t="shared" si="10"/>
        <v>61</v>
      </c>
      <c r="AB11" s="7">
        <f t="shared" si="11"/>
        <v>92</v>
      </c>
      <c r="AC11" s="7">
        <f t="shared" si="12"/>
        <v>32</v>
      </c>
      <c r="AD11" s="7">
        <f t="shared" si="12"/>
        <v>63</v>
      </c>
      <c r="AE11" s="7">
        <f t="shared" si="13"/>
        <v>95</v>
      </c>
      <c r="AF11" s="27">
        <f t="shared" si="14"/>
        <v>32</v>
      </c>
      <c r="AG11" s="27">
        <f t="shared" si="14"/>
        <v>65</v>
      </c>
      <c r="AH11" s="27">
        <f t="shared" si="15"/>
        <v>97</v>
      </c>
    </row>
    <row r="12" spans="1:34" ht="21">
      <c r="A12" s="16"/>
      <c r="B12" s="7">
        <v>2553</v>
      </c>
      <c r="C12" s="7">
        <v>3</v>
      </c>
      <c r="D12" s="7"/>
      <c r="E12" s="7"/>
      <c r="F12" s="7">
        <f t="shared" si="1"/>
        <v>0</v>
      </c>
      <c r="G12" s="7"/>
      <c r="H12" s="7"/>
      <c r="I12" s="7">
        <f t="shared" si="2"/>
        <v>0</v>
      </c>
      <c r="J12" s="7">
        <f t="shared" si="3"/>
        <v>0</v>
      </c>
      <c r="K12" s="34">
        <v>1</v>
      </c>
      <c r="L12" s="34"/>
      <c r="M12" s="34">
        <f t="shared" si="4"/>
        <v>1</v>
      </c>
      <c r="N12" s="34"/>
      <c r="O12" s="34">
        <v>3</v>
      </c>
      <c r="P12" s="34">
        <f t="shared" si="5"/>
        <v>3</v>
      </c>
      <c r="Q12" s="35">
        <f t="shared" si="6"/>
        <v>1</v>
      </c>
      <c r="R12" s="35">
        <f t="shared" si="6"/>
        <v>3</v>
      </c>
      <c r="S12" s="35">
        <f t="shared" si="7"/>
        <v>4</v>
      </c>
      <c r="T12" s="7">
        <v>21</v>
      </c>
      <c r="U12" s="7">
        <v>67</v>
      </c>
      <c r="V12" s="7">
        <f t="shared" si="8"/>
        <v>88</v>
      </c>
      <c r="W12" s="7">
        <v>2</v>
      </c>
      <c r="X12" s="7"/>
      <c r="Y12" s="7">
        <f t="shared" si="9"/>
        <v>2</v>
      </c>
      <c r="Z12" s="8">
        <f t="shared" si="10"/>
        <v>23</v>
      </c>
      <c r="AA12" s="8">
        <f t="shared" si="10"/>
        <v>67</v>
      </c>
      <c r="AB12" s="7">
        <f t="shared" si="11"/>
        <v>90</v>
      </c>
      <c r="AC12" s="7">
        <f t="shared" si="12"/>
        <v>24</v>
      </c>
      <c r="AD12" s="7">
        <f t="shared" si="12"/>
        <v>70</v>
      </c>
      <c r="AE12" s="7">
        <f t="shared" si="13"/>
        <v>94</v>
      </c>
      <c r="AF12" s="27">
        <f t="shared" si="14"/>
        <v>24</v>
      </c>
      <c r="AG12" s="27">
        <f t="shared" si="14"/>
        <v>70</v>
      </c>
      <c r="AH12" s="27">
        <f t="shared" si="15"/>
        <v>94</v>
      </c>
    </row>
    <row r="13" spans="1:34" ht="21">
      <c r="A13" s="16"/>
      <c r="B13" s="7">
        <v>2552</v>
      </c>
      <c r="C13" s="7">
        <v>4</v>
      </c>
      <c r="D13" s="7"/>
      <c r="E13" s="7">
        <v>1</v>
      </c>
      <c r="F13" s="7">
        <f t="shared" si="1"/>
        <v>1</v>
      </c>
      <c r="G13" s="7"/>
      <c r="H13" s="7"/>
      <c r="I13" s="7">
        <f t="shared" si="2"/>
        <v>0</v>
      </c>
      <c r="J13" s="7">
        <f t="shared" si="3"/>
        <v>1</v>
      </c>
      <c r="K13" s="34"/>
      <c r="L13" s="34"/>
      <c r="M13" s="34">
        <f t="shared" si="4"/>
        <v>0</v>
      </c>
      <c r="N13" s="34"/>
      <c r="O13" s="34"/>
      <c r="P13" s="34">
        <f t="shared" si="5"/>
        <v>0</v>
      </c>
      <c r="Q13" s="35">
        <f t="shared" si="6"/>
        <v>0</v>
      </c>
      <c r="R13" s="35">
        <f t="shared" si="6"/>
        <v>0</v>
      </c>
      <c r="S13" s="35">
        <f t="shared" si="7"/>
        <v>0</v>
      </c>
      <c r="T13" s="7">
        <v>31</v>
      </c>
      <c r="U13" s="7">
        <v>74</v>
      </c>
      <c r="V13" s="7">
        <f t="shared" si="8"/>
        <v>105</v>
      </c>
      <c r="W13" s="7"/>
      <c r="X13" s="7"/>
      <c r="Y13" s="7">
        <f t="shared" si="9"/>
        <v>0</v>
      </c>
      <c r="Z13" s="8">
        <f t="shared" si="10"/>
        <v>31</v>
      </c>
      <c r="AA13" s="8">
        <f t="shared" si="10"/>
        <v>74</v>
      </c>
      <c r="AB13" s="7">
        <f t="shared" si="11"/>
        <v>105</v>
      </c>
      <c r="AC13" s="7">
        <f t="shared" si="12"/>
        <v>31</v>
      </c>
      <c r="AD13" s="7">
        <f t="shared" si="12"/>
        <v>74</v>
      </c>
      <c r="AE13" s="7">
        <f t="shared" si="13"/>
        <v>105</v>
      </c>
      <c r="AF13" s="27">
        <f t="shared" si="14"/>
        <v>31</v>
      </c>
      <c r="AG13" s="27">
        <f t="shared" si="14"/>
        <v>75</v>
      </c>
      <c r="AH13" s="27">
        <f t="shared" si="15"/>
        <v>106</v>
      </c>
    </row>
    <row r="14" spans="1:34" ht="21">
      <c r="A14" s="16"/>
      <c r="B14" s="10">
        <v>2551</v>
      </c>
      <c r="C14" s="10" t="s">
        <v>9</v>
      </c>
      <c r="D14" s="10">
        <v>1</v>
      </c>
      <c r="E14" s="10">
        <v>9</v>
      </c>
      <c r="F14" s="7">
        <f t="shared" si="1"/>
        <v>10</v>
      </c>
      <c r="G14" s="10"/>
      <c r="H14" s="10"/>
      <c r="I14" s="7">
        <f t="shared" si="2"/>
        <v>0</v>
      </c>
      <c r="J14" s="7">
        <f t="shared" si="3"/>
        <v>10</v>
      </c>
      <c r="K14" s="36"/>
      <c r="L14" s="36"/>
      <c r="M14" s="34">
        <f t="shared" si="4"/>
        <v>0</v>
      </c>
      <c r="N14" s="36"/>
      <c r="O14" s="36"/>
      <c r="P14" s="34">
        <f t="shared" si="5"/>
        <v>0</v>
      </c>
      <c r="Q14" s="35">
        <f t="shared" si="6"/>
        <v>0</v>
      </c>
      <c r="R14" s="35">
        <f t="shared" si="6"/>
        <v>0</v>
      </c>
      <c r="S14" s="35">
        <f t="shared" si="7"/>
        <v>0</v>
      </c>
      <c r="T14" s="10">
        <v>1</v>
      </c>
      <c r="U14" s="10">
        <v>7</v>
      </c>
      <c r="V14" s="7">
        <f t="shared" si="8"/>
        <v>8</v>
      </c>
      <c r="W14" s="10"/>
      <c r="X14" s="10"/>
      <c r="Y14" s="7">
        <f t="shared" si="9"/>
        <v>0</v>
      </c>
      <c r="Z14" s="8">
        <f t="shared" si="10"/>
        <v>1</v>
      </c>
      <c r="AA14" s="8">
        <f t="shared" si="10"/>
        <v>7</v>
      </c>
      <c r="AB14" s="7">
        <f t="shared" si="11"/>
        <v>8</v>
      </c>
      <c r="AC14" s="7">
        <f t="shared" si="12"/>
        <v>1</v>
      </c>
      <c r="AD14" s="7">
        <f t="shared" si="12"/>
        <v>7</v>
      </c>
      <c r="AE14" s="7">
        <f t="shared" si="13"/>
        <v>8</v>
      </c>
      <c r="AF14" s="30">
        <f t="shared" si="14"/>
        <v>2</v>
      </c>
      <c r="AG14" s="30">
        <f t="shared" si="14"/>
        <v>16</v>
      </c>
      <c r="AH14" s="30">
        <f t="shared" si="15"/>
        <v>18</v>
      </c>
    </row>
    <row r="15" spans="1:34" ht="21">
      <c r="A15" s="16"/>
      <c r="B15" s="7">
        <v>2550</v>
      </c>
      <c r="C15" s="7" t="s">
        <v>9</v>
      </c>
      <c r="D15" s="7">
        <v>1</v>
      </c>
      <c r="E15" s="7">
        <v>6</v>
      </c>
      <c r="F15" s="7">
        <f t="shared" si="1"/>
        <v>7</v>
      </c>
      <c r="G15" s="7"/>
      <c r="H15" s="7"/>
      <c r="I15" s="7">
        <f t="shared" si="2"/>
        <v>0</v>
      </c>
      <c r="J15" s="7">
        <f t="shared" si="3"/>
        <v>7</v>
      </c>
      <c r="K15" s="34"/>
      <c r="L15" s="34"/>
      <c r="M15" s="34">
        <f t="shared" si="4"/>
        <v>0</v>
      </c>
      <c r="N15" s="34"/>
      <c r="O15" s="34"/>
      <c r="P15" s="34">
        <f t="shared" si="5"/>
        <v>0</v>
      </c>
      <c r="Q15" s="35"/>
      <c r="R15" s="35"/>
      <c r="S15" s="35">
        <f t="shared" si="7"/>
        <v>0</v>
      </c>
      <c r="T15" s="7"/>
      <c r="U15" s="7">
        <v>1</v>
      </c>
      <c r="V15" s="7">
        <f t="shared" si="8"/>
        <v>1</v>
      </c>
      <c r="W15" s="7"/>
      <c r="X15" s="7"/>
      <c r="Y15" s="7">
        <f t="shared" si="9"/>
        <v>0</v>
      </c>
      <c r="Z15" s="8">
        <f>SUM(T15+W15)</f>
        <v>0</v>
      </c>
      <c r="AA15" s="8">
        <f>SUM(U15+X15)</f>
        <v>1</v>
      </c>
      <c r="AB15" s="7">
        <f t="shared" si="11"/>
        <v>1</v>
      </c>
      <c r="AC15" s="7">
        <f t="shared" si="12"/>
        <v>0</v>
      </c>
      <c r="AD15" s="7">
        <f t="shared" si="12"/>
        <v>1</v>
      </c>
      <c r="AE15" s="7">
        <f t="shared" si="13"/>
        <v>1</v>
      </c>
      <c r="AF15" s="27">
        <f t="shared" si="14"/>
        <v>1</v>
      </c>
      <c r="AG15" s="27">
        <f t="shared" si="14"/>
        <v>7</v>
      </c>
      <c r="AH15" s="27">
        <f t="shared" si="15"/>
        <v>8</v>
      </c>
    </row>
    <row r="16" spans="1:34" ht="21">
      <c r="A16" s="19"/>
      <c r="B16" s="13">
        <v>2549</v>
      </c>
      <c r="C16" s="13" t="s">
        <v>9</v>
      </c>
      <c r="D16" s="13"/>
      <c r="E16" s="13"/>
      <c r="F16" s="7">
        <f t="shared" si="1"/>
        <v>0</v>
      </c>
      <c r="G16" s="13"/>
      <c r="H16" s="13"/>
      <c r="I16" s="7">
        <f>SUM(G16:H16)</f>
        <v>0</v>
      </c>
      <c r="J16" s="7">
        <f>SUM(F16+I16)</f>
        <v>0</v>
      </c>
      <c r="K16" s="38"/>
      <c r="L16" s="38"/>
      <c r="M16" s="34">
        <f t="shared" si="4"/>
        <v>0</v>
      </c>
      <c r="N16" s="38"/>
      <c r="O16" s="38"/>
      <c r="P16" s="34">
        <f t="shared" si="5"/>
        <v>0</v>
      </c>
      <c r="Q16" s="87"/>
      <c r="R16" s="87"/>
      <c r="S16" s="35">
        <f t="shared" si="7"/>
        <v>0</v>
      </c>
      <c r="T16" s="13"/>
      <c r="U16" s="13">
        <v>1</v>
      </c>
      <c r="V16" s="13">
        <f>SUM(T16:U16)</f>
        <v>1</v>
      </c>
      <c r="W16" s="13"/>
      <c r="X16" s="13"/>
      <c r="Y16" s="7">
        <f t="shared" si="9"/>
        <v>0</v>
      </c>
      <c r="Z16" s="88"/>
      <c r="AA16" s="88">
        <f>SUM(U16+X16)</f>
        <v>1</v>
      </c>
      <c r="AB16" s="7">
        <f t="shared" si="11"/>
        <v>1</v>
      </c>
      <c r="AC16" s="7">
        <f t="shared" si="12"/>
        <v>0</v>
      </c>
      <c r="AD16" s="13">
        <f t="shared" si="12"/>
        <v>1</v>
      </c>
      <c r="AE16" s="7">
        <f t="shared" si="13"/>
        <v>1</v>
      </c>
      <c r="AF16" s="27">
        <f>SUM(D16+G16+Q16+Z16)</f>
        <v>0</v>
      </c>
      <c r="AG16" s="27">
        <f>SUM(E16+H16+R16+AA16)</f>
        <v>1</v>
      </c>
      <c r="AH16" s="27">
        <f>SUM(AF16:AG16)</f>
        <v>1</v>
      </c>
    </row>
    <row r="17" spans="1:34" ht="21">
      <c r="A17" s="3" t="s">
        <v>13</v>
      </c>
      <c r="B17" s="3"/>
      <c r="C17" s="3"/>
      <c r="D17" s="3">
        <f>SUM(D10:D16)</f>
        <v>2</v>
      </c>
      <c r="E17" s="3">
        <f aca="true" t="shared" si="16" ref="E17:J17">SUM(E10:E16)</f>
        <v>17</v>
      </c>
      <c r="F17" s="3">
        <f t="shared" si="16"/>
        <v>19</v>
      </c>
      <c r="G17" s="3">
        <f t="shared" si="16"/>
        <v>0</v>
      </c>
      <c r="H17" s="3">
        <f t="shared" si="16"/>
        <v>1</v>
      </c>
      <c r="I17" s="3">
        <f t="shared" si="16"/>
        <v>1</v>
      </c>
      <c r="J17" s="3">
        <f t="shared" si="16"/>
        <v>20</v>
      </c>
      <c r="K17" s="37">
        <f>SUM(K10:K16)</f>
        <v>1</v>
      </c>
      <c r="L17" s="37">
        <f aca="true" t="shared" si="17" ref="L17:R17">SUM(L10:L16)</f>
        <v>0</v>
      </c>
      <c r="M17" s="37">
        <f t="shared" si="17"/>
        <v>1</v>
      </c>
      <c r="N17" s="37">
        <f t="shared" si="17"/>
        <v>7</v>
      </c>
      <c r="O17" s="37">
        <f t="shared" si="17"/>
        <v>8</v>
      </c>
      <c r="P17" s="37">
        <f t="shared" si="17"/>
        <v>15</v>
      </c>
      <c r="Q17" s="37">
        <f t="shared" si="17"/>
        <v>8</v>
      </c>
      <c r="R17" s="37">
        <f t="shared" si="17"/>
        <v>8</v>
      </c>
      <c r="S17" s="37">
        <f>SUM(S10:S16)</f>
        <v>16</v>
      </c>
      <c r="T17" s="3">
        <f>SUM(T10:T16)</f>
        <v>106</v>
      </c>
      <c r="U17" s="3">
        <f>SUM(U10:U16)</f>
        <v>286</v>
      </c>
      <c r="V17" s="3">
        <f>SUM(V10:V16)</f>
        <v>392</v>
      </c>
      <c r="W17" s="3">
        <f>SUM(W10:W16)</f>
        <v>7</v>
      </c>
      <c r="X17" s="3">
        <f aca="true" t="shared" si="18" ref="X17:AH17">SUM(X10:X16)</f>
        <v>7</v>
      </c>
      <c r="Y17" s="3">
        <f t="shared" si="18"/>
        <v>14</v>
      </c>
      <c r="Z17" s="3">
        <f t="shared" si="18"/>
        <v>113</v>
      </c>
      <c r="AA17" s="3">
        <f t="shared" si="18"/>
        <v>293</v>
      </c>
      <c r="AB17" s="3">
        <f t="shared" si="18"/>
        <v>406</v>
      </c>
      <c r="AC17" s="3">
        <f t="shared" si="18"/>
        <v>121</v>
      </c>
      <c r="AD17" s="3">
        <f t="shared" si="18"/>
        <v>301</v>
      </c>
      <c r="AE17" s="3">
        <f t="shared" si="18"/>
        <v>422</v>
      </c>
      <c r="AF17" s="3">
        <f t="shared" si="18"/>
        <v>123</v>
      </c>
      <c r="AG17" s="3">
        <f t="shared" si="18"/>
        <v>319</v>
      </c>
      <c r="AH17" s="3">
        <f t="shared" si="18"/>
        <v>442</v>
      </c>
    </row>
    <row r="18" spans="1:34" ht="21">
      <c r="A18" s="55" t="s">
        <v>14</v>
      </c>
      <c r="B18" s="4">
        <v>2555</v>
      </c>
      <c r="C18" s="4">
        <v>1</v>
      </c>
      <c r="D18" s="4"/>
      <c r="E18" s="4"/>
      <c r="F18" s="7">
        <f aca="true" t="shared" si="19" ref="F18:F23">SUM(D18:E18)</f>
        <v>0</v>
      </c>
      <c r="G18" s="4">
        <v>1</v>
      </c>
      <c r="H18" s="4"/>
      <c r="I18" s="7">
        <f aca="true" t="shared" si="20" ref="I18:I23">SUM(G18:H18)</f>
        <v>1</v>
      </c>
      <c r="J18" s="7">
        <f aca="true" t="shared" si="21" ref="J18:J23">SUM(F18+I18)</f>
        <v>1</v>
      </c>
      <c r="K18" s="32"/>
      <c r="L18" s="32"/>
      <c r="M18" s="34">
        <f aca="true" t="shared" si="22" ref="M18:M23">SUM(K18:L18)</f>
        <v>0</v>
      </c>
      <c r="N18" s="32">
        <v>2</v>
      </c>
      <c r="O18" s="32">
        <v>1</v>
      </c>
      <c r="P18" s="34">
        <f aca="true" t="shared" si="23" ref="P18:P23">SUM(N18:O18)</f>
        <v>3</v>
      </c>
      <c r="Q18" s="35">
        <f aca="true" t="shared" si="24" ref="Q18:Q23">SUM(K18+N18)</f>
        <v>2</v>
      </c>
      <c r="R18" s="35">
        <f aca="true" t="shared" si="25" ref="R18:R23">SUM(L18+O18)</f>
        <v>1</v>
      </c>
      <c r="S18" s="35">
        <f aca="true" t="shared" si="26" ref="S18:S23">SUM(R18+Q18)</f>
        <v>3</v>
      </c>
      <c r="T18" s="4">
        <v>22</v>
      </c>
      <c r="U18" s="4">
        <v>80</v>
      </c>
      <c r="V18" s="4">
        <f aca="true" t="shared" si="27" ref="V18:V23">SUM(T18:U18)</f>
        <v>102</v>
      </c>
      <c r="W18" s="4"/>
      <c r="X18" s="4">
        <v>1</v>
      </c>
      <c r="Y18" s="4">
        <f aca="true" t="shared" si="28" ref="Y18:Y23">SUM(W18:X18)</f>
        <v>1</v>
      </c>
      <c r="Z18" s="8">
        <f>SUM(T18+W18)</f>
        <v>22</v>
      </c>
      <c r="AA18" s="8">
        <f>SUM(U18+X18)</f>
        <v>81</v>
      </c>
      <c r="AB18" s="7">
        <f aca="true" t="shared" si="29" ref="AB18:AB23">SUM(AA18+Z18)</f>
        <v>103</v>
      </c>
      <c r="AC18" s="7">
        <f aca="true" t="shared" si="30" ref="AC18:AD23">SUM(Q18+Z18)</f>
        <v>24</v>
      </c>
      <c r="AD18" s="7">
        <f t="shared" si="30"/>
        <v>82</v>
      </c>
      <c r="AE18" s="7">
        <f aca="true" t="shared" si="31" ref="AE18:AE23">SUM(AC18:AD18)</f>
        <v>106</v>
      </c>
      <c r="AF18" s="28">
        <f aca="true" t="shared" si="32" ref="AF18:AF23">SUM(D18+G18+Q18+Z18)</f>
        <v>25</v>
      </c>
      <c r="AG18" s="28">
        <f aca="true" t="shared" si="33" ref="AG18:AG23">SUM(E18+H18+R18+AA18)</f>
        <v>82</v>
      </c>
      <c r="AH18" s="28">
        <f aca="true" t="shared" si="34" ref="AH18:AH23">SUM(AF18:AG18)</f>
        <v>107</v>
      </c>
    </row>
    <row r="19" spans="1:34" ht="21">
      <c r="A19" s="16"/>
      <c r="B19" s="7">
        <v>2554</v>
      </c>
      <c r="C19" s="7">
        <v>2</v>
      </c>
      <c r="D19" s="7"/>
      <c r="E19" s="7">
        <v>1</v>
      </c>
      <c r="F19" s="7">
        <f t="shared" si="19"/>
        <v>1</v>
      </c>
      <c r="G19" s="7"/>
      <c r="H19" s="7"/>
      <c r="I19" s="7">
        <f t="shared" si="20"/>
        <v>0</v>
      </c>
      <c r="J19" s="7">
        <f t="shared" si="21"/>
        <v>1</v>
      </c>
      <c r="K19" s="34"/>
      <c r="L19" s="34"/>
      <c r="M19" s="34">
        <f t="shared" si="22"/>
        <v>0</v>
      </c>
      <c r="N19" s="34"/>
      <c r="O19" s="34"/>
      <c r="P19" s="34">
        <f t="shared" si="23"/>
        <v>0</v>
      </c>
      <c r="Q19" s="35">
        <f t="shared" si="24"/>
        <v>0</v>
      </c>
      <c r="R19" s="35">
        <f t="shared" si="25"/>
        <v>0</v>
      </c>
      <c r="S19" s="35">
        <f t="shared" si="26"/>
        <v>0</v>
      </c>
      <c r="T19" s="7">
        <v>29</v>
      </c>
      <c r="U19" s="7">
        <v>40</v>
      </c>
      <c r="V19" s="4">
        <f t="shared" si="27"/>
        <v>69</v>
      </c>
      <c r="W19" s="7">
        <v>1</v>
      </c>
      <c r="X19" s="7"/>
      <c r="Y19" s="4">
        <f t="shared" si="28"/>
        <v>1</v>
      </c>
      <c r="Z19" s="8">
        <f aca="true" t="shared" si="35" ref="Z19:AA23">SUM(T19+W19)</f>
        <v>30</v>
      </c>
      <c r="AA19" s="8">
        <f t="shared" si="35"/>
        <v>40</v>
      </c>
      <c r="AB19" s="7">
        <f t="shared" si="29"/>
        <v>70</v>
      </c>
      <c r="AC19" s="7">
        <f t="shared" si="30"/>
        <v>30</v>
      </c>
      <c r="AD19" s="7">
        <f t="shared" si="30"/>
        <v>40</v>
      </c>
      <c r="AE19" s="7">
        <f t="shared" si="31"/>
        <v>70</v>
      </c>
      <c r="AF19" s="27">
        <f t="shared" si="32"/>
        <v>30</v>
      </c>
      <c r="AG19" s="27">
        <f t="shared" si="33"/>
        <v>41</v>
      </c>
      <c r="AH19" s="27">
        <f t="shared" si="34"/>
        <v>71</v>
      </c>
    </row>
    <row r="20" spans="1:34" ht="21">
      <c r="A20" s="16"/>
      <c r="B20" s="7">
        <v>2553</v>
      </c>
      <c r="C20" s="7">
        <v>3</v>
      </c>
      <c r="D20" s="7"/>
      <c r="E20" s="7">
        <v>1</v>
      </c>
      <c r="F20" s="7">
        <f t="shared" si="19"/>
        <v>1</v>
      </c>
      <c r="G20" s="7"/>
      <c r="H20" s="7"/>
      <c r="I20" s="7">
        <f t="shared" si="20"/>
        <v>0</v>
      </c>
      <c r="J20" s="7">
        <f t="shared" si="21"/>
        <v>1</v>
      </c>
      <c r="K20" s="34"/>
      <c r="L20" s="34"/>
      <c r="M20" s="34">
        <f t="shared" si="22"/>
        <v>0</v>
      </c>
      <c r="N20" s="34"/>
      <c r="O20" s="34">
        <v>2</v>
      </c>
      <c r="P20" s="34">
        <f t="shared" si="23"/>
        <v>2</v>
      </c>
      <c r="Q20" s="35">
        <f t="shared" si="24"/>
        <v>0</v>
      </c>
      <c r="R20" s="35">
        <f t="shared" si="25"/>
        <v>2</v>
      </c>
      <c r="S20" s="35">
        <f t="shared" si="26"/>
        <v>2</v>
      </c>
      <c r="T20" s="7">
        <v>22</v>
      </c>
      <c r="U20" s="7">
        <v>41</v>
      </c>
      <c r="V20" s="4">
        <f t="shared" si="27"/>
        <v>63</v>
      </c>
      <c r="W20" s="7"/>
      <c r="X20" s="7"/>
      <c r="Y20" s="4">
        <f t="shared" si="28"/>
        <v>0</v>
      </c>
      <c r="Z20" s="8">
        <f t="shared" si="35"/>
        <v>22</v>
      </c>
      <c r="AA20" s="8">
        <f t="shared" si="35"/>
        <v>41</v>
      </c>
      <c r="AB20" s="7">
        <f t="shared" si="29"/>
        <v>63</v>
      </c>
      <c r="AC20" s="7">
        <f t="shared" si="30"/>
        <v>22</v>
      </c>
      <c r="AD20" s="7">
        <f t="shared" si="30"/>
        <v>43</v>
      </c>
      <c r="AE20" s="7">
        <f t="shared" si="31"/>
        <v>65</v>
      </c>
      <c r="AF20" s="27">
        <f t="shared" si="32"/>
        <v>22</v>
      </c>
      <c r="AG20" s="27">
        <f t="shared" si="33"/>
        <v>44</v>
      </c>
      <c r="AH20" s="27">
        <f t="shared" si="34"/>
        <v>66</v>
      </c>
    </row>
    <row r="21" spans="1:34" ht="21">
      <c r="A21" s="16"/>
      <c r="B21" s="7">
        <v>2552</v>
      </c>
      <c r="C21" s="4">
        <v>4</v>
      </c>
      <c r="D21" s="4"/>
      <c r="E21" s="4"/>
      <c r="F21" s="7">
        <f t="shared" si="19"/>
        <v>0</v>
      </c>
      <c r="G21" s="4"/>
      <c r="H21" s="4"/>
      <c r="I21" s="7">
        <f t="shared" si="20"/>
        <v>0</v>
      </c>
      <c r="J21" s="7">
        <f t="shared" si="21"/>
        <v>0</v>
      </c>
      <c r="K21" s="32"/>
      <c r="L21" s="32"/>
      <c r="M21" s="34">
        <f t="shared" si="22"/>
        <v>0</v>
      </c>
      <c r="N21" s="32"/>
      <c r="O21" s="32"/>
      <c r="P21" s="34">
        <f t="shared" si="23"/>
        <v>0</v>
      </c>
      <c r="Q21" s="35">
        <f t="shared" si="24"/>
        <v>0</v>
      </c>
      <c r="R21" s="35">
        <f t="shared" si="25"/>
        <v>0</v>
      </c>
      <c r="S21" s="35">
        <f t="shared" si="26"/>
        <v>0</v>
      </c>
      <c r="T21" s="4">
        <v>5</v>
      </c>
      <c r="U21" s="4">
        <v>41</v>
      </c>
      <c r="V21" s="4">
        <f t="shared" si="27"/>
        <v>46</v>
      </c>
      <c r="W21" s="4"/>
      <c r="X21" s="4"/>
      <c r="Y21" s="4">
        <f t="shared" si="28"/>
        <v>0</v>
      </c>
      <c r="Z21" s="8">
        <f t="shared" si="35"/>
        <v>5</v>
      </c>
      <c r="AA21" s="8">
        <f t="shared" si="35"/>
        <v>41</v>
      </c>
      <c r="AB21" s="7">
        <f t="shared" si="29"/>
        <v>46</v>
      </c>
      <c r="AC21" s="7">
        <f t="shared" si="30"/>
        <v>5</v>
      </c>
      <c r="AD21" s="7">
        <f t="shared" si="30"/>
        <v>41</v>
      </c>
      <c r="AE21" s="7">
        <f t="shared" si="31"/>
        <v>46</v>
      </c>
      <c r="AF21" s="27">
        <f t="shared" si="32"/>
        <v>5</v>
      </c>
      <c r="AG21" s="27">
        <f t="shared" si="33"/>
        <v>41</v>
      </c>
      <c r="AH21" s="27">
        <f t="shared" si="34"/>
        <v>46</v>
      </c>
    </row>
    <row r="22" spans="1:34" ht="21">
      <c r="A22" s="16"/>
      <c r="B22" s="10">
        <v>2551</v>
      </c>
      <c r="C22" s="7" t="s">
        <v>9</v>
      </c>
      <c r="D22" s="7"/>
      <c r="E22" s="7">
        <v>9</v>
      </c>
      <c r="F22" s="7">
        <f t="shared" si="19"/>
        <v>9</v>
      </c>
      <c r="G22" s="7"/>
      <c r="H22" s="7"/>
      <c r="I22" s="7">
        <f t="shared" si="20"/>
        <v>0</v>
      </c>
      <c r="J22" s="7">
        <f t="shared" si="21"/>
        <v>9</v>
      </c>
      <c r="K22" s="34"/>
      <c r="L22" s="34"/>
      <c r="M22" s="34">
        <f t="shared" si="22"/>
        <v>0</v>
      </c>
      <c r="N22" s="34">
        <v>1</v>
      </c>
      <c r="O22" s="34"/>
      <c r="P22" s="34">
        <f t="shared" si="23"/>
        <v>1</v>
      </c>
      <c r="Q22" s="35">
        <f t="shared" si="24"/>
        <v>1</v>
      </c>
      <c r="R22" s="35">
        <f t="shared" si="25"/>
        <v>0</v>
      </c>
      <c r="S22" s="35">
        <f t="shared" si="26"/>
        <v>1</v>
      </c>
      <c r="T22" s="7">
        <v>1</v>
      </c>
      <c r="U22" s="7">
        <v>2</v>
      </c>
      <c r="V22" s="4">
        <f t="shared" si="27"/>
        <v>3</v>
      </c>
      <c r="W22" s="7"/>
      <c r="X22" s="7"/>
      <c r="Y22" s="4">
        <f t="shared" si="28"/>
        <v>0</v>
      </c>
      <c r="Z22" s="8">
        <f t="shared" si="35"/>
        <v>1</v>
      </c>
      <c r="AA22" s="8">
        <f t="shared" si="35"/>
        <v>2</v>
      </c>
      <c r="AB22" s="7">
        <f t="shared" si="29"/>
        <v>3</v>
      </c>
      <c r="AC22" s="7">
        <f t="shared" si="30"/>
        <v>2</v>
      </c>
      <c r="AD22" s="7">
        <f t="shared" si="30"/>
        <v>2</v>
      </c>
      <c r="AE22" s="7">
        <f t="shared" si="31"/>
        <v>4</v>
      </c>
      <c r="AF22" s="27">
        <f t="shared" si="32"/>
        <v>2</v>
      </c>
      <c r="AG22" s="27">
        <f t="shared" si="33"/>
        <v>11</v>
      </c>
      <c r="AH22" s="27">
        <f t="shared" si="34"/>
        <v>13</v>
      </c>
    </row>
    <row r="23" spans="1:34" ht="21">
      <c r="A23" s="19"/>
      <c r="B23" s="10">
        <v>2550</v>
      </c>
      <c r="C23" s="13" t="s">
        <v>9</v>
      </c>
      <c r="D23" s="13"/>
      <c r="E23" s="13">
        <v>1</v>
      </c>
      <c r="F23" s="7">
        <f t="shared" si="19"/>
        <v>1</v>
      </c>
      <c r="G23" s="13"/>
      <c r="H23" s="13"/>
      <c r="I23" s="7">
        <f t="shared" si="20"/>
        <v>0</v>
      </c>
      <c r="J23" s="7">
        <f t="shared" si="21"/>
        <v>1</v>
      </c>
      <c r="K23" s="38"/>
      <c r="L23" s="38"/>
      <c r="M23" s="34">
        <f t="shared" si="22"/>
        <v>0</v>
      </c>
      <c r="N23" s="38"/>
      <c r="O23" s="38"/>
      <c r="P23" s="34">
        <f t="shared" si="23"/>
        <v>0</v>
      </c>
      <c r="Q23" s="35">
        <f t="shared" si="24"/>
        <v>0</v>
      </c>
      <c r="R23" s="35">
        <f t="shared" si="25"/>
        <v>0</v>
      </c>
      <c r="S23" s="35">
        <f t="shared" si="26"/>
        <v>0</v>
      </c>
      <c r="T23" s="13"/>
      <c r="U23" s="13"/>
      <c r="V23" s="4">
        <f t="shared" si="27"/>
        <v>0</v>
      </c>
      <c r="W23" s="13"/>
      <c r="X23" s="13"/>
      <c r="Y23" s="4">
        <f t="shared" si="28"/>
        <v>0</v>
      </c>
      <c r="Z23" s="8">
        <f t="shared" si="35"/>
        <v>0</v>
      </c>
      <c r="AA23" s="8">
        <f t="shared" si="35"/>
        <v>0</v>
      </c>
      <c r="AB23" s="7">
        <f t="shared" si="29"/>
        <v>0</v>
      </c>
      <c r="AC23" s="7">
        <f t="shared" si="30"/>
        <v>0</v>
      </c>
      <c r="AD23" s="7">
        <f t="shared" si="30"/>
        <v>0</v>
      </c>
      <c r="AE23" s="7">
        <f t="shared" si="31"/>
        <v>0</v>
      </c>
      <c r="AF23" s="27">
        <f t="shared" si="32"/>
        <v>0</v>
      </c>
      <c r="AG23" s="27">
        <f t="shared" si="33"/>
        <v>1</v>
      </c>
      <c r="AH23" s="27">
        <f t="shared" si="34"/>
        <v>1</v>
      </c>
    </row>
    <row r="24" spans="1:34" ht="21">
      <c r="A24" s="3" t="s">
        <v>15</v>
      </c>
      <c r="B24" s="3"/>
      <c r="C24" s="3"/>
      <c r="D24" s="3">
        <f>SUM(D18:D23)</f>
        <v>0</v>
      </c>
      <c r="E24" s="3">
        <f aca="true" t="shared" si="36" ref="E24:AH24">SUM(E18:E23)</f>
        <v>12</v>
      </c>
      <c r="F24" s="3">
        <f t="shared" si="36"/>
        <v>12</v>
      </c>
      <c r="G24" s="3">
        <f t="shared" si="36"/>
        <v>1</v>
      </c>
      <c r="H24" s="3">
        <f t="shared" si="36"/>
        <v>0</v>
      </c>
      <c r="I24" s="3">
        <f t="shared" si="36"/>
        <v>1</v>
      </c>
      <c r="J24" s="3">
        <f t="shared" si="36"/>
        <v>13</v>
      </c>
      <c r="K24" s="37">
        <f t="shared" si="36"/>
        <v>0</v>
      </c>
      <c r="L24" s="37">
        <f t="shared" si="36"/>
        <v>0</v>
      </c>
      <c r="M24" s="37">
        <f t="shared" si="36"/>
        <v>0</v>
      </c>
      <c r="N24" s="37">
        <f t="shared" si="36"/>
        <v>3</v>
      </c>
      <c r="O24" s="37">
        <f t="shared" si="36"/>
        <v>3</v>
      </c>
      <c r="P24" s="37">
        <f t="shared" si="36"/>
        <v>6</v>
      </c>
      <c r="Q24" s="37">
        <f t="shared" si="36"/>
        <v>3</v>
      </c>
      <c r="R24" s="37">
        <f t="shared" si="36"/>
        <v>3</v>
      </c>
      <c r="S24" s="37">
        <f t="shared" si="36"/>
        <v>6</v>
      </c>
      <c r="T24" s="3">
        <f t="shared" si="36"/>
        <v>79</v>
      </c>
      <c r="U24" s="3">
        <f t="shared" si="36"/>
        <v>204</v>
      </c>
      <c r="V24" s="3">
        <f t="shared" si="36"/>
        <v>283</v>
      </c>
      <c r="W24" s="3">
        <f t="shared" si="36"/>
        <v>1</v>
      </c>
      <c r="X24" s="3">
        <f t="shared" si="36"/>
        <v>1</v>
      </c>
      <c r="Y24" s="3">
        <f t="shared" si="36"/>
        <v>2</v>
      </c>
      <c r="Z24" s="3">
        <f t="shared" si="36"/>
        <v>80</v>
      </c>
      <c r="AA24" s="3">
        <f t="shared" si="36"/>
        <v>205</v>
      </c>
      <c r="AB24" s="3">
        <f t="shared" si="36"/>
        <v>285</v>
      </c>
      <c r="AC24" s="3">
        <f>SUM(AC18:AC23)</f>
        <v>83</v>
      </c>
      <c r="AD24" s="3">
        <f>SUM(AD18:AD23)</f>
        <v>208</v>
      </c>
      <c r="AE24" s="3">
        <f>SUM(AE18:AE23)</f>
        <v>291</v>
      </c>
      <c r="AF24" s="21">
        <f t="shared" si="36"/>
        <v>84</v>
      </c>
      <c r="AG24" s="21">
        <f t="shared" si="36"/>
        <v>220</v>
      </c>
      <c r="AH24" s="21">
        <f t="shared" si="36"/>
        <v>304</v>
      </c>
    </row>
    <row r="25" spans="1:34" s="11" customFormat="1" ht="21">
      <c r="A25" s="93" t="s">
        <v>16</v>
      </c>
      <c r="B25" s="94"/>
      <c r="C25" s="95"/>
      <c r="D25" s="21">
        <f>SUM(D24,D17)</f>
        <v>2</v>
      </c>
      <c r="E25" s="21">
        <f aca="true" t="shared" si="37" ref="E25:AH25">SUM(E24,E17)</f>
        <v>29</v>
      </c>
      <c r="F25" s="21">
        <f t="shared" si="37"/>
        <v>31</v>
      </c>
      <c r="G25" s="21">
        <f t="shared" si="37"/>
        <v>1</v>
      </c>
      <c r="H25" s="21">
        <f t="shared" si="37"/>
        <v>1</v>
      </c>
      <c r="I25" s="21">
        <f t="shared" si="37"/>
        <v>2</v>
      </c>
      <c r="J25" s="21">
        <f t="shared" si="37"/>
        <v>33</v>
      </c>
      <c r="K25" s="39">
        <f t="shared" si="37"/>
        <v>1</v>
      </c>
      <c r="L25" s="39">
        <f t="shared" si="37"/>
        <v>0</v>
      </c>
      <c r="M25" s="39">
        <f t="shared" si="37"/>
        <v>1</v>
      </c>
      <c r="N25" s="39">
        <f t="shared" si="37"/>
        <v>10</v>
      </c>
      <c r="O25" s="39">
        <f t="shared" si="37"/>
        <v>11</v>
      </c>
      <c r="P25" s="39">
        <f t="shared" si="37"/>
        <v>21</v>
      </c>
      <c r="Q25" s="39">
        <f t="shared" si="37"/>
        <v>11</v>
      </c>
      <c r="R25" s="39">
        <f t="shared" si="37"/>
        <v>11</v>
      </c>
      <c r="S25" s="39">
        <f t="shared" si="37"/>
        <v>22</v>
      </c>
      <c r="T25" s="21">
        <f t="shared" si="37"/>
        <v>185</v>
      </c>
      <c r="U25" s="21">
        <f t="shared" si="37"/>
        <v>490</v>
      </c>
      <c r="V25" s="21">
        <f t="shared" si="37"/>
        <v>675</v>
      </c>
      <c r="W25" s="21">
        <f t="shared" si="37"/>
        <v>8</v>
      </c>
      <c r="X25" s="21">
        <f t="shared" si="37"/>
        <v>8</v>
      </c>
      <c r="Y25" s="21">
        <f t="shared" si="37"/>
        <v>16</v>
      </c>
      <c r="Z25" s="21">
        <f t="shared" si="37"/>
        <v>193</v>
      </c>
      <c r="AA25" s="21">
        <f t="shared" si="37"/>
        <v>498</v>
      </c>
      <c r="AB25" s="21">
        <f t="shared" si="37"/>
        <v>691</v>
      </c>
      <c r="AC25" s="21">
        <f>SUM(AC24,AC17)</f>
        <v>204</v>
      </c>
      <c r="AD25" s="21">
        <f>SUM(AD24,AD17)</f>
        <v>509</v>
      </c>
      <c r="AE25" s="21">
        <f>SUM(AE24,AE17)</f>
        <v>713</v>
      </c>
      <c r="AF25" s="21">
        <f t="shared" si="37"/>
        <v>207</v>
      </c>
      <c r="AG25" s="21">
        <f t="shared" si="37"/>
        <v>539</v>
      </c>
      <c r="AH25" s="21">
        <f t="shared" si="37"/>
        <v>746</v>
      </c>
    </row>
    <row r="26" spans="1:34" ht="21">
      <c r="A26" s="54" t="s">
        <v>7</v>
      </c>
      <c r="B26" s="65"/>
      <c r="C26" s="66"/>
      <c r="D26" s="65"/>
      <c r="E26" s="65"/>
      <c r="F26" s="65"/>
      <c r="G26" s="65"/>
      <c r="H26" s="65"/>
      <c r="I26" s="65"/>
      <c r="J26" s="65"/>
      <c r="K26" s="67"/>
      <c r="L26" s="67"/>
      <c r="M26" s="67"/>
      <c r="N26" s="67"/>
      <c r="O26" s="67"/>
      <c r="P26" s="67"/>
      <c r="Q26" s="68"/>
      <c r="R26" s="68"/>
      <c r="S26" s="68"/>
      <c r="T26" s="65"/>
      <c r="U26" s="65"/>
      <c r="V26" s="65"/>
      <c r="W26" s="65"/>
      <c r="X26" s="65"/>
      <c r="Y26" s="65"/>
      <c r="Z26" s="66"/>
      <c r="AA26" s="66"/>
      <c r="AB26" s="65"/>
      <c r="AC26" s="65"/>
      <c r="AD26" s="65"/>
      <c r="AE26" s="65"/>
      <c r="AF26" s="66"/>
      <c r="AG26" s="66"/>
      <c r="AH26" s="66"/>
    </row>
    <row r="27" spans="1:34" ht="21">
      <c r="A27" s="14" t="s">
        <v>8</v>
      </c>
      <c r="B27" s="7">
        <v>2555</v>
      </c>
      <c r="C27" s="7">
        <v>1</v>
      </c>
      <c r="D27" s="7"/>
      <c r="E27" s="7"/>
      <c r="F27" s="7">
        <f aca="true" t="shared" si="38" ref="F27:F34">SUM(D27:E27)</f>
        <v>0</v>
      </c>
      <c r="G27" s="7"/>
      <c r="H27" s="7"/>
      <c r="I27" s="7">
        <f aca="true" t="shared" si="39" ref="I27:I34">SUM(G27:H27)</f>
        <v>0</v>
      </c>
      <c r="J27" s="7">
        <f aca="true" t="shared" si="40" ref="J27:J34">SUM(F27+I27)</f>
        <v>0</v>
      </c>
      <c r="K27" s="34"/>
      <c r="L27" s="34"/>
      <c r="M27" s="34">
        <f aca="true" t="shared" si="41" ref="M27:M34">SUM(K27:L27)</f>
        <v>0</v>
      </c>
      <c r="N27" s="34"/>
      <c r="O27" s="34"/>
      <c r="P27" s="34">
        <f aca="true" t="shared" si="42" ref="P27:P34">SUM(N27:O27)</f>
        <v>0</v>
      </c>
      <c r="Q27" s="35">
        <f aca="true" t="shared" si="43" ref="Q27:Q34">SUM(K27+N27)</f>
        <v>0</v>
      </c>
      <c r="R27" s="35">
        <f aca="true" t="shared" si="44" ref="R27:R34">SUM(L27+O27)</f>
        <v>0</v>
      </c>
      <c r="S27" s="35">
        <f aca="true" t="shared" si="45" ref="S27:S34">SUM(R27+Q27)</f>
        <v>0</v>
      </c>
      <c r="T27" s="7">
        <v>79</v>
      </c>
      <c r="U27" s="7">
        <v>40</v>
      </c>
      <c r="V27" s="7">
        <f>SUM(T27:U27)</f>
        <v>119</v>
      </c>
      <c r="W27" s="7"/>
      <c r="X27" s="7"/>
      <c r="Y27" s="7">
        <f aca="true" t="shared" si="46" ref="Y27:Y32">SUM(W27:X27)</f>
        <v>0</v>
      </c>
      <c r="Z27" s="8">
        <f aca="true" t="shared" si="47" ref="Z27:Z34">SUM(T27+W27)</f>
        <v>79</v>
      </c>
      <c r="AA27" s="8">
        <f aca="true" t="shared" si="48" ref="AA27:AA34">SUM(U27+X27)</f>
        <v>40</v>
      </c>
      <c r="AB27" s="7">
        <f aca="true" t="shared" si="49" ref="AB27:AB34">SUM(AA27+Z27)</f>
        <v>119</v>
      </c>
      <c r="AC27" s="7">
        <f aca="true" t="shared" si="50" ref="AC27:AD34">SUM(Q27+Z27)</f>
        <v>79</v>
      </c>
      <c r="AD27" s="7">
        <f t="shared" si="50"/>
        <v>40</v>
      </c>
      <c r="AE27" s="7">
        <f aca="true" t="shared" si="51" ref="AE27:AE34">SUM(AC27:AD27)</f>
        <v>119</v>
      </c>
      <c r="AF27" s="27">
        <f>SUM(D27+G27+Q27+Z27)</f>
        <v>79</v>
      </c>
      <c r="AG27" s="27">
        <f aca="true" t="shared" si="52" ref="AG27:AG34">SUM(E27+H27+R27+AA27)</f>
        <v>40</v>
      </c>
      <c r="AH27" s="27">
        <f aca="true" t="shared" si="53" ref="AH27:AH34">SUM(AF27:AG27)</f>
        <v>119</v>
      </c>
    </row>
    <row r="28" spans="1:34" ht="21">
      <c r="A28" s="185" t="s">
        <v>106</v>
      </c>
      <c r="B28" s="7">
        <v>2554</v>
      </c>
      <c r="C28" s="7">
        <v>2</v>
      </c>
      <c r="D28" s="7"/>
      <c r="E28" s="7"/>
      <c r="F28" s="7">
        <f t="shared" si="38"/>
        <v>0</v>
      </c>
      <c r="G28" s="7"/>
      <c r="H28" s="7"/>
      <c r="I28" s="7">
        <f t="shared" si="39"/>
        <v>0</v>
      </c>
      <c r="J28" s="7">
        <f t="shared" si="40"/>
        <v>0</v>
      </c>
      <c r="K28" s="34"/>
      <c r="L28" s="34"/>
      <c r="M28" s="34">
        <f t="shared" si="41"/>
        <v>0</v>
      </c>
      <c r="N28" s="34"/>
      <c r="O28" s="34"/>
      <c r="P28" s="34">
        <f t="shared" si="42"/>
        <v>0</v>
      </c>
      <c r="Q28" s="35">
        <f t="shared" si="43"/>
        <v>0</v>
      </c>
      <c r="R28" s="35">
        <f t="shared" si="44"/>
        <v>0</v>
      </c>
      <c r="S28" s="35">
        <f t="shared" si="45"/>
        <v>0</v>
      </c>
      <c r="T28" s="7">
        <v>58</v>
      </c>
      <c r="U28" s="7">
        <v>21</v>
      </c>
      <c r="V28" s="7">
        <f aca="true" t="shared" si="54" ref="V28:V33">SUM(T28:U28)</f>
        <v>79</v>
      </c>
      <c r="W28" s="7"/>
      <c r="X28" s="7"/>
      <c r="Y28" s="7">
        <f t="shared" si="46"/>
        <v>0</v>
      </c>
      <c r="Z28" s="8">
        <f t="shared" si="47"/>
        <v>58</v>
      </c>
      <c r="AA28" s="8">
        <f t="shared" si="48"/>
        <v>21</v>
      </c>
      <c r="AB28" s="7">
        <f t="shared" si="49"/>
        <v>79</v>
      </c>
      <c r="AC28" s="7">
        <f t="shared" si="50"/>
        <v>58</v>
      </c>
      <c r="AD28" s="7">
        <f t="shared" si="50"/>
        <v>21</v>
      </c>
      <c r="AE28" s="7">
        <f t="shared" si="51"/>
        <v>79</v>
      </c>
      <c r="AF28" s="27">
        <f aca="true" t="shared" si="55" ref="AF28:AF34">SUM(D28+G28+Q28+Z28)</f>
        <v>58</v>
      </c>
      <c r="AG28" s="27">
        <f t="shared" si="52"/>
        <v>21</v>
      </c>
      <c r="AH28" s="27">
        <f t="shared" si="53"/>
        <v>79</v>
      </c>
    </row>
    <row r="29" spans="1:34" ht="21">
      <c r="A29" s="185" t="s">
        <v>111</v>
      </c>
      <c r="B29" s="7">
        <v>2553</v>
      </c>
      <c r="C29" s="7">
        <v>3</v>
      </c>
      <c r="D29" s="7"/>
      <c r="E29" s="7"/>
      <c r="F29" s="7">
        <f t="shared" si="38"/>
        <v>0</v>
      </c>
      <c r="G29" s="7"/>
      <c r="H29" s="7"/>
      <c r="I29" s="7">
        <f t="shared" si="39"/>
        <v>0</v>
      </c>
      <c r="J29" s="7">
        <f t="shared" si="40"/>
        <v>0</v>
      </c>
      <c r="K29" s="34"/>
      <c r="L29" s="34"/>
      <c r="M29" s="34">
        <f t="shared" si="41"/>
        <v>0</v>
      </c>
      <c r="N29" s="34"/>
      <c r="O29" s="34"/>
      <c r="P29" s="34">
        <f t="shared" si="42"/>
        <v>0</v>
      </c>
      <c r="Q29" s="35">
        <f t="shared" si="43"/>
        <v>0</v>
      </c>
      <c r="R29" s="35">
        <f t="shared" si="44"/>
        <v>0</v>
      </c>
      <c r="S29" s="35">
        <f t="shared" si="45"/>
        <v>0</v>
      </c>
      <c r="T29" s="7">
        <v>58</v>
      </c>
      <c r="U29" s="7">
        <v>33</v>
      </c>
      <c r="V29" s="7">
        <f t="shared" si="54"/>
        <v>91</v>
      </c>
      <c r="W29" s="7"/>
      <c r="X29" s="7"/>
      <c r="Y29" s="7">
        <f t="shared" si="46"/>
        <v>0</v>
      </c>
      <c r="Z29" s="8">
        <f t="shared" si="47"/>
        <v>58</v>
      </c>
      <c r="AA29" s="8">
        <f t="shared" si="48"/>
        <v>33</v>
      </c>
      <c r="AB29" s="7">
        <f t="shared" si="49"/>
        <v>91</v>
      </c>
      <c r="AC29" s="7">
        <f t="shared" si="50"/>
        <v>58</v>
      </c>
      <c r="AD29" s="7">
        <f t="shared" si="50"/>
        <v>33</v>
      </c>
      <c r="AE29" s="7">
        <f t="shared" si="51"/>
        <v>91</v>
      </c>
      <c r="AF29" s="27">
        <f t="shared" si="55"/>
        <v>58</v>
      </c>
      <c r="AG29" s="27">
        <f t="shared" si="52"/>
        <v>33</v>
      </c>
      <c r="AH29" s="27">
        <f t="shared" si="53"/>
        <v>91</v>
      </c>
    </row>
    <row r="30" spans="1:34" ht="21">
      <c r="A30" s="16"/>
      <c r="B30" s="7">
        <v>2552</v>
      </c>
      <c r="C30" s="7">
        <v>4</v>
      </c>
      <c r="D30" s="7"/>
      <c r="E30" s="7"/>
      <c r="F30" s="7">
        <f t="shared" si="38"/>
        <v>0</v>
      </c>
      <c r="G30" s="7"/>
      <c r="H30" s="7"/>
      <c r="I30" s="7">
        <f t="shared" si="39"/>
        <v>0</v>
      </c>
      <c r="J30" s="7">
        <f t="shared" si="40"/>
        <v>0</v>
      </c>
      <c r="K30" s="34"/>
      <c r="L30" s="34"/>
      <c r="M30" s="34">
        <f t="shared" si="41"/>
        <v>0</v>
      </c>
      <c r="N30" s="34"/>
      <c r="O30" s="34"/>
      <c r="P30" s="34">
        <f t="shared" si="42"/>
        <v>0</v>
      </c>
      <c r="Q30" s="35">
        <f t="shared" si="43"/>
        <v>0</v>
      </c>
      <c r="R30" s="35">
        <f t="shared" si="44"/>
        <v>0</v>
      </c>
      <c r="S30" s="35">
        <f t="shared" si="45"/>
        <v>0</v>
      </c>
      <c r="T30" s="7">
        <v>44</v>
      </c>
      <c r="U30" s="7">
        <v>30</v>
      </c>
      <c r="V30" s="7">
        <f t="shared" si="54"/>
        <v>74</v>
      </c>
      <c r="W30" s="7"/>
      <c r="X30" s="7"/>
      <c r="Y30" s="7">
        <f t="shared" si="46"/>
        <v>0</v>
      </c>
      <c r="Z30" s="8">
        <f t="shared" si="47"/>
        <v>44</v>
      </c>
      <c r="AA30" s="8">
        <f t="shared" si="48"/>
        <v>30</v>
      </c>
      <c r="AB30" s="7">
        <f t="shared" si="49"/>
        <v>74</v>
      </c>
      <c r="AC30" s="7">
        <f t="shared" si="50"/>
        <v>44</v>
      </c>
      <c r="AD30" s="7">
        <f t="shared" si="50"/>
        <v>30</v>
      </c>
      <c r="AE30" s="7">
        <f t="shared" si="51"/>
        <v>74</v>
      </c>
      <c r="AF30" s="27">
        <f t="shared" si="55"/>
        <v>44</v>
      </c>
      <c r="AG30" s="27">
        <f t="shared" si="52"/>
        <v>30</v>
      </c>
      <c r="AH30" s="27">
        <f t="shared" si="53"/>
        <v>74</v>
      </c>
    </row>
    <row r="31" spans="1:34" ht="21">
      <c r="A31" s="16"/>
      <c r="B31" s="10">
        <v>2551</v>
      </c>
      <c r="C31" s="4" t="s">
        <v>9</v>
      </c>
      <c r="D31" s="4"/>
      <c r="E31" s="4"/>
      <c r="F31" s="7">
        <f t="shared" si="38"/>
        <v>0</v>
      </c>
      <c r="G31" s="4"/>
      <c r="H31" s="4"/>
      <c r="I31" s="7">
        <f t="shared" si="39"/>
        <v>0</v>
      </c>
      <c r="J31" s="7">
        <f t="shared" si="40"/>
        <v>0</v>
      </c>
      <c r="K31" s="32"/>
      <c r="L31" s="32"/>
      <c r="M31" s="34">
        <f t="shared" si="41"/>
        <v>0</v>
      </c>
      <c r="N31" s="32"/>
      <c r="O31" s="32"/>
      <c r="P31" s="34">
        <f t="shared" si="42"/>
        <v>0</v>
      </c>
      <c r="Q31" s="35">
        <f t="shared" si="43"/>
        <v>0</v>
      </c>
      <c r="R31" s="35">
        <f t="shared" si="44"/>
        <v>0</v>
      </c>
      <c r="S31" s="35">
        <f t="shared" si="45"/>
        <v>0</v>
      </c>
      <c r="T31" s="4">
        <v>25</v>
      </c>
      <c r="U31" s="4">
        <v>15</v>
      </c>
      <c r="V31" s="4">
        <f t="shared" si="54"/>
        <v>40</v>
      </c>
      <c r="W31" s="4"/>
      <c r="X31" s="4"/>
      <c r="Y31" s="4">
        <f t="shared" si="46"/>
        <v>0</v>
      </c>
      <c r="Z31" s="8">
        <f t="shared" si="47"/>
        <v>25</v>
      </c>
      <c r="AA31" s="8">
        <f t="shared" si="48"/>
        <v>15</v>
      </c>
      <c r="AB31" s="7">
        <f t="shared" si="49"/>
        <v>40</v>
      </c>
      <c r="AC31" s="7">
        <f t="shared" si="50"/>
        <v>25</v>
      </c>
      <c r="AD31" s="7">
        <f t="shared" si="50"/>
        <v>15</v>
      </c>
      <c r="AE31" s="7">
        <f t="shared" si="51"/>
        <v>40</v>
      </c>
      <c r="AF31" s="27">
        <f t="shared" si="55"/>
        <v>25</v>
      </c>
      <c r="AG31" s="27">
        <f t="shared" si="52"/>
        <v>15</v>
      </c>
      <c r="AH31" s="27">
        <f t="shared" si="53"/>
        <v>40</v>
      </c>
    </row>
    <row r="32" spans="1:34" ht="21">
      <c r="A32" s="16"/>
      <c r="B32" s="4">
        <v>2550</v>
      </c>
      <c r="C32" s="4" t="s">
        <v>9</v>
      </c>
      <c r="D32" s="4"/>
      <c r="E32" s="4"/>
      <c r="F32" s="7">
        <f t="shared" si="38"/>
        <v>0</v>
      </c>
      <c r="G32" s="4"/>
      <c r="H32" s="4"/>
      <c r="I32" s="7">
        <f t="shared" si="39"/>
        <v>0</v>
      </c>
      <c r="J32" s="7">
        <f t="shared" si="40"/>
        <v>0</v>
      </c>
      <c r="K32" s="32"/>
      <c r="L32" s="32"/>
      <c r="M32" s="34">
        <f t="shared" si="41"/>
        <v>0</v>
      </c>
      <c r="N32" s="32"/>
      <c r="O32" s="32"/>
      <c r="P32" s="34">
        <f t="shared" si="42"/>
        <v>0</v>
      </c>
      <c r="Q32" s="35">
        <f t="shared" si="43"/>
        <v>0</v>
      </c>
      <c r="R32" s="35">
        <f t="shared" si="44"/>
        <v>0</v>
      </c>
      <c r="S32" s="35">
        <f t="shared" si="45"/>
        <v>0</v>
      </c>
      <c r="T32" s="4">
        <v>10</v>
      </c>
      <c r="U32" s="4">
        <v>5</v>
      </c>
      <c r="V32" s="4">
        <f t="shared" si="54"/>
        <v>15</v>
      </c>
      <c r="W32" s="4"/>
      <c r="X32" s="4"/>
      <c r="Y32" s="4">
        <f t="shared" si="46"/>
        <v>0</v>
      </c>
      <c r="Z32" s="8">
        <f t="shared" si="47"/>
        <v>10</v>
      </c>
      <c r="AA32" s="8">
        <f t="shared" si="48"/>
        <v>5</v>
      </c>
      <c r="AB32" s="7">
        <f t="shared" si="49"/>
        <v>15</v>
      </c>
      <c r="AC32" s="7">
        <f t="shared" si="50"/>
        <v>10</v>
      </c>
      <c r="AD32" s="7">
        <f t="shared" si="50"/>
        <v>5</v>
      </c>
      <c r="AE32" s="7">
        <f t="shared" si="51"/>
        <v>15</v>
      </c>
      <c r="AF32" s="27">
        <f t="shared" si="55"/>
        <v>10</v>
      </c>
      <c r="AG32" s="27">
        <f t="shared" si="52"/>
        <v>5</v>
      </c>
      <c r="AH32" s="27">
        <f t="shared" si="53"/>
        <v>15</v>
      </c>
    </row>
    <row r="33" spans="1:34" ht="21">
      <c r="A33" s="16"/>
      <c r="B33" s="10">
        <v>2549</v>
      </c>
      <c r="C33" s="10" t="s">
        <v>9</v>
      </c>
      <c r="D33" s="10"/>
      <c r="E33" s="10"/>
      <c r="F33" s="7">
        <f t="shared" si="38"/>
        <v>0</v>
      </c>
      <c r="G33" s="10"/>
      <c r="H33" s="10"/>
      <c r="I33" s="7">
        <f>SUM(G33:H33)</f>
        <v>0</v>
      </c>
      <c r="J33" s="7">
        <f t="shared" si="40"/>
        <v>0</v>
      </c>
      <c r="K33" s="36"/>
      <c r="L33" s="36"/>
      <c r="M33" s="34">
        <f t="shared" si="41"/>
        <v>0</v>
      </c>
      <c r="N33" s="36"/>
      <c r="O33" s="36"/>
      <c r="P33" s="34">
        <f t="shared" si="42"/>
        <v>0</v>
      </c>
      <c r="Q33" s="35">
        <f t="shared" si="43"/>
        <v>0</v>
      </c>
      <c r="R33" s="35">
        <f t="shared" si="44"/>
        <v>0</v>
      </c>
      <c r="S33" s="35">
        <f t="shared" si="45"/>
        <v>0</v>
      </c>
      <c r="T33" s="10">
        <v>3</v>
      </c>
      <c r="U33" s="10">
        <v>1</v>
      </c>
      <c r="V33" s="10">
        <f t="shared" si="54"/>
        <v>4</v>
      </c>
      <c r="W33" s="10"/>
      <c r="X33" s="10"/>
      <c r="Y33" s="10">
        <f>SUM(W33:X33)</f>
        <v>0</v>
      </c>
      <c r="Z33" s="8">
        <f t="shared" si="47"/>
        <v>3</v>
      </c>
      <c r="AA33" s="8">
        <f t="shared" si="48"/>
        <v>1</v>
      </c>
      <c r="AB33" s="7">
        <f t="shared" si="49"/>
        <v>4</v>
      </c>
      <c r="AC33" s="7">
        <f t="shared" si="50"/>
        <v>3</v>
      </c>
      <c r="AD33" s="7">
        <f t="shared" si="50"/>
        <v>1</v>
      </c>
      <c r="AE33" s="7">
        <f t="shared" si="51"/>
        <v>4</v>
      </c>
      <c r="AF33" s="27">
        <f t="shared" si="55"/>
        <v>3</v>
      </c>
      <c r="AG33" s="27">
        <f t="shared" si="52"/>
        <v>1</v>
      </c>
      <c r="AH33" s="27">
        <f t="shared" si="53"/>
        <v>4</v>
      </c>
    </row>
    <row r="34" spans="1:34" ht="21">
      <c r="A34" s="19"/>
      <c r="B34" s="10">
        <v>2548</v>
      </c>
      <c r="C34" s="10" t="s">
        <v>9</v>
      </c>
      <c r="D34" s="10"/>
      <c r="E34" s="10"/>
      <c r="F34" s="7">
        <f t="shared" si="38"/>
        <v>0</v>
      </c>
      <c r="G34" s="10"/>
      <c r="H34" s="10"/>
      <c r="I34" s="7">
        <f t="shared" si="39"/>
        <v>0</v>
      </c>
      <c r="J34" s="7">
        <f t="shared" si="40"/>
        <v>0</v>
      </c>
      <c r="K34" s="36"/>
      <c r="L34" s="36"/>
      <c r="M34" s="34">
        <f t="shared" si="41"/>
        <v>0</v>
      </c>
      <c r="N34" s="36"/>
      <c r="O34" s="36"/>
      <c r="P34" s="34">
        <f t="shared" si="42"/>
        <v>0</v>
      </c>
      <c r="Q34" s="35">
        <f t="shared" si="43"/>
        <v>0</v>
      </c>
      <c r="R34" s="35">
        <f t="shared" si="44"/>
        <v>0</v>
      </c>
      <c r="S34" s="35">
        <f t="shared" si="45"/>
        <v>0</v>
      </c>
      <c r="T34" s="10">
        <v>1</v>
      </c>
      <c r="U34" s="10">
        <v>1</v>
      </c>
      <c r="V34" s="10">
        <f>SUM(T34:U34)</f>
        <v>2</v>
      </c>
      <c r="W34" s="10"/>
      <c r="X34" s="10"/>
      <c r="Y34" s="10">
        <f>SUM(W34:X34)</f>
        <v>0</v>
      </c>
      <c r="Z34" s="8">
        <f t="shared" si="47"/>
        <v>1</v>
      </c>
      <c r="AA34" s="8">
        <f t="shared" si="48"/>
        <v>1</v>
      </c>
      <c r="AB34" s="7">
        <f t="shared" si="49"/>
        <v>2</v>
      </c>
      <c r="AC34" s="7">
        <f t="shared" si="50"/>
        <v>1</v>
      </c>
      <c r="AD34" s="7">
        <f t="shared" si="50"/>
        <v>1</v>
      </c>
      <c r="AE34" s="7">
        <f t="shared" si="51"/>
        <v>2</v>
      </c>
      <c r="AF34" s="27">
        <f t="shared" si="55"/>
        <v>1</v>
      </c>
      <c r="AG34" s="27">
        <f t="shared" si="52"/>
        <v>1</v>
      </c>
      <c r="AH34" s="27">
        <f t="shared" si="53"/>
        <v>2</v>
      </c>
    </row>
    <row r="35" spans="1:34" s="11" customFormat="1" ht="21">
      <c r="A35" s="93" t="s">
        <v>10</v>
      </c>
      <c r="B35" s="94"/>
      <c r="C35" s="95"/>
      <c r="D35" s="21">
        <f>SUM(D27:D34)</f>
        <v>0</v>
      </c>
      <c r="E35" s="21">
        <f aca="true" t="shared" si="56" ref="E35:AH35">SUM(E27:E34)</f>
        <v>0</v>
      </c>
      <c r="F35" s="21">
        <f t="shared" si="56"/>
        <v>0</v>
      </c>
      <c r="G35" s="21">
        <f t="shared" si="56"/>
        <v>0</v>
      </c>
      <c r="H35" s="21">
        <f t="shared" si="56"/>
        <v>0</v>
      </c>
      <c r="I35" s="21">
        <f t="shared" si="56"/>
        <v>0</v>
      </c>
      <c r="J35" s="21">
        <f t="shared" si="56"/>
        <v>0</v>
      </c>
      <c r="K35" s="39">
        <f t="shared" si="56"/>
        <v>0</v>
      </c>
      <c r="L35" s="39">
        <f t="shared" si="56"/>
        <v>0</v>
      </c>
      <c r="M35" s="39">
        <f t="shared" si="56"/>
        <v>0</v>
      </c>
      <c r="N35" s="39">
        <f t="shared" si="56"/>
        <v>0</v>
      </c>
      <c r="O35" s="39">
        <f t="shared" si="56"/>
        <v>0</v>
      </c>
      <c r="P35" s="39">
        <f t="shared" si="56"/>
        <v>0</v>
      </c>
      <c r="Q35" s="39">
        <f t="shared" si="56"/>
        <v>0</v>
      </c>
      <c r="R35" s="39">
        <f t="shared" si="56"/>
        <v>0</v>
      </c>
      <c r="S35" s="39">
        <f t="shared" si="56"/>
        <v>0</v>
      </c>
      <c r="T35" s="21">
        <f t="shared" si="56"/>
        <v>278</v>
      </c>
      <c r="U35" s="21">
        <f t="shared" si="56"/>
        <v>146</v>
      </c>
      <c r="V35" s="21">
        <f t="shared" si="56"/>
        <v>424</v>
      </c>
      <c r="W35" s="21">
        <f t="shared" si="56"/>
        <v>0</v>
      </c>
      <c r="X35" s="21">
        <f t="shared" si="56"/>
        <v>0</v>
      </c>
      <c r="Y35" s="21">
        <f t="shared" si="56"/>
        <v>0</v>
      </c>
      <c r="Z35" s="21">
        <f t="shared" si="56"/>
        <v>278</v>
      </c>
      <c r="AA35" s="21">
        <f t="shared" si="56"/>
        <v>146</v>
      </c>
      <c r="AB35" s="21">
        <f t="shared" si="56"/>
        <v>424</v>
      </c>
      <c r="AC35" s="21">
        <f>SUM(AC27:AC34)</f>
        <v>278</v>
      </c>
      <c r="AD35" s="21">
        <f>SUM(AD27:AD34)</f>
        <v>146</v>
      </c>
      <c r="AE35" s="21">
        <f>SUM(AE27:AE34)</f>
        <v>424</v>
      </c>
      <c r="AF35" s="21">
        <f t="shared" si="56"/>
        <v>278</v>
      </c>
      <c r="AG35" s="21">
        <f t="shared" si="56"/>
        <v>146</v>
      </c>
      <c r="AH35" s="21">
        <f t="shared" si="56"/>
        <v>424</v>
      </c>
    </row>
    <row r="36" spans="1:34" ht="21">
      <c r="A36" s="54" t="s">
        <v>17</v>
      </c>
      <c r="B36" s="69"/>
      <c r="C36" s="70"/>
      <c r="D36" s="69"/>
      <c r="E36" s="69"/>
      <c r="F36" s="69"/>
      <c r="G36" s="69"/>
      <c r="H36" s="69"/>
      <c r="I36" s="69"/>
      <c r="J36" s="69"/>
      <c r="K36" s="71"/>
      <c r="L36" s="71"/>
      <c r="M36" s="71"/>
      <c r="N36" s="71"/>
      <c r="O36" s="71"/>
      <c r="P36" s="71"/>
      <c r="Q36" s="72"/>
      <c r="R36" s="72"/>
      <c r="S36" s="72"/>
      <c r="T36" s="69"/>
      <c r="U36" s="69"/>
      <c r="V36" s="69"/>
      <c r="W36" s="69"/>
      <c r="X36" s="69"/>
      <c r="Y36" s="69"/>
      <c r="Z36" s="70"/>
      <c r="AA36" s="70"/>
      <c r="AB36" s="69"/>
      <c r="AC36" s="65"/>
      <c r="AD36" s="65"/>
      <c r="AE36" s="65"/>
      <c r="AF36" s="66"/>
      <c r="AG36" s="66"/>
      <c r="AH36" s="66"/>
    </row>
    <row r="37" spans="1:34" ht="21">
      <c r="A37" s="14" t="s">
        <v>18</v>
      </c>
      <c r="B37" s="7">
        <v>2555</v>
      </c>
      <c r="C37" s="4">
        <v>1</v>
      </c>
      <c r="D37" s="4"/>
      <c r="E37" s="4"/>
      <c r="F37" s="7">
        <f aca="true" t="shared" si="57" ref="F37:F66">SUM(D37:E37)</f>
        <v>0</v>
      </c>
      <c r="G37" s="4"/>
      <c r="H37" s="4"/>
      <c r="I37" s="7">
        <f>SUM(G37:H37)</f>
        <v>0</v>
      </c>
      <c r="J37" s="7">
        <f>SUM(F37+I37)</f>
        <v>0</v>
      </c>
      <c r="K37" s="32"/>
      <c r="L37" s="32"/>
      <c r="M37" s="34">
        <f aca="true" t="shared" si="58" ref="M37:M66">SUM(K37:L37)</f>
        <v>0</v>
      </c>
      <c r="N37" s="32"/>
      <c r="O37" s="32"/>
      <c r="P37" s="34">
        <f>SUM(N37:O37)</f>
        <v>0</v>
      </c>
      <c r="Q37" s="35">
        <f aca="true" t="shared" si="59" ref="Q37:R41">SUM(K37+N37)</f>
        <v>0</v>
      </c>
      <c r="R37" s="35">
        <f t="shared" si="59"/>
        <v>0</v>
      </c>
      <c r="S37" s="35">
        <f>SUM(R37+Q37)</f>
        <v>0</v>
      </c>
      <c r="T37" s="4">
        <v>32</v>
      </c>
      <c r="U37" s="4">
        <v>23</v>
      </c>
      <c r="V37" s="4">
        <f>SUM(T37:U37)</f>
        <v>55</v>
      </c>
      <c r="W37" s="4">
        <v>1</v>
      </c>
      <c r="X37" s="4"/>
      <c r="Y37" s="4">
        <f>SUM(W37:X37)</f>
        <v>1</v>
      </c>
      <c r="Z37" s="8">
        <f aca="true" t="shared" si="60" ref="Z37:AA41">SUM(T37+W37)</f>
        <v>33</v>
      </c>
      <c r="AA37" s="8">
        <f t="shared" si="60"/>
        <v>23</v>
      </c>
      <c r="AB37" s="7">
        <f>SUM(AA37+Z37)</f>
        <v>56</v>
      </c>
      <c r="AC37" s="7">
        <f aca="true" t="shared" si="61" ref="AC37:AD41">SUM(Q37+Z37)</f>
        <v>33</v>
      </c>
      <c r="AD37" s="7">
        <f t="shared" si="61"/>
        <v>23</v>
      </c>
      <c r="AE37" s="7">
        <f>SUM(AC37:AD37)</f>
        <v>56</v>
      </c>
      <c r="AF37" s="27">
        <f aca="true" t="shared" si="62" ref="AF37:AG41">SUM(D37+G37+Q37+Z37)</f>
        <v>33</v>
      </c>
      <c r="AG37" s="27">
        <f t="shared" si="62"/>
        <v>23</v>
      </c>
      <c r="AH37" s="27">
        <f>SUM(AF37:AG37)</f>
        <v>56</v>
      </c>
    </row>
    <row r="38" spans="1:34" ht="21">
      <c r="A38" s="16"/>
      <c r="B38" s="7">
        <v>2554</v>
      </c>
      <c r="C38" s="7">
        <v>2</v>
      </c>
      <c r="D38" s="7"/>
      <c r="E38" s="7"/>
      <c r="F38" s="7">
        <f t="shared" si="57"/>
        <v>0</v>
      </c>
      <c r="G38" s="7"/>
      <c r="H38" s="7"/>
      <c r="I38" s="7">
        <f>SUM(G38:H38)</f>
        <v>0</v>
      </c>
      <c r="J38" s="7">
        <f>SUM(F38+I38)</f>
        <v>0</v>
      </c>
      <c r="K38" s="34"/>
      <c r="L38" s="34"/>
      <c r="M38" s="34">
        <f t="shared" si="58"/>
        <v>0</v>
      </c>
      <c r="N38" s="34"/>
      <c r="O38" s="34"/>
      <c r="P38" s="34">
        <f>SUM(N38:O38)</f>
        <v>0</v>
      </c>
      <c r="Q38" s="35">
        <f t="shared" si="59"/>
        <v>0</v>
      </c>
      <c r="R38" s="35">
        <f t="shared" si="59"/>
        <v>0</v>
      </c>
      <c r="S38" s="35">
        <f>SUM(R38+Q38)</f>
        <v>0</v>
      </c>
      <c r="T38" s="7">
        <v>20</v>
      </c>
      <c r="U38" s="7">
        <v>29</v>
      </c>
      <c r="V38" s="7">
        <f>SUM(T38:U38)</f>
        <v>49</v>
      </c>
      <c r="W38" s="7"/>
      <c r="X38" s="7"/>
      <c r="Y38" s="7">
        <f>SUM(W38:X38)</f>
        <v>0</v>
      </c>
      <c r="Z38" s="8">
        <f t="shared" si="60"/>
        <v>20</v>
      </c>
      <c r="AA38" s="8">
        <f t="shared" si="60"/>
        <v>29</v>
      </c>
      <c r="AB38" s="7">
        <f>SUM(AA38+Z38)</f>
        <v>49</v>
      </c>
      <c r="AC38" s="7">
        <f t="shared" si="61"/>
        <v>20</v>
      </c>
      <c r="AD38" s="7">
        <f t="shared" si="61"/>
        <v>29</v>
      </c>
      <c r="AE38" s="7">
        <f>SUM(AC38:AD38)</f>
        <v>49</v>
      </c>
      <c r="AF38" s="27">
        <f t="shared" si="62"/>
        <v>20</v>
      </c>
      <c r="AG38" s="27">
        <f t="shared" si="62"/>
        <v>29</v>
      </c>
      <c r="AH38" s="27">
        <f>SUM(AF38:AG38)</f>
        <v>49</v>
      </c>
    </row>
    <row r="39" spans="1:34" ht="21">
      <c r="A39" s="16"/>
      <c r="B39" s="7">
        <v>2553</v>
      </c>
      <c r="C39" s="7">
        <v>3</v>
      </c>
      <c r="D39" s="7"/>
      <c r="E39" s="7"/>
      <c r="F39" s="7">
        <f t="shared" si="57"/>
        <v>0</v>
      </c>
      <c r="G39" s="7"/>
      <c r="H39" s="7"/>
      <c r="I39" s="7">
        <f>SUM(G39:H39)</f>
        <v>0</v>
      </c>
      <c r="J39" s="7">
        <f>SUM(F39+I39)</f>
        <v>0</v>
      </c>
      <c r="K39" s="34"/>
      <c r="L39" s="34"/>
      <c r="M39" s="34">
        <f t="shared" si="58"/>
        <v>0</v>
      </c>
      <c r="N39" s="34"/>
      <c r="O39" s="34"/>
      <c r="P39" s="34">
        <f>SUM(N39:O39)</f>
        <v>0</v>
      </c>
      <c r="Q39" s="35">
        <f t="shared" si="59"/>
        <v>0</v>
      </c>
      <c r="R39" s="35">
        <f t="shared" si="59"/>
        <v>0</v>
      </c>
      <c r="S39" s="35">
        <f>SUM(R39+Q39)</f>
        <v>0</v>
      </c>
      <c r="T39" s="7">
        <v>23</v>
      </c>
      <c r="U39" s="7">
        <v>44</v>
      </c>
      <c r="V39" s="7">
        <f>SUM(T39:U39)</f>
        <v>67</v>
      </c>
      <c r="W39" s="7"/>
      <c r="X39" s="7"/>
      <c r="Y39" s="7">
        <f>SUM(W39:X39)</f>
        <v>0</v>
      </c>
      <c r="Z39" s="8">
        <f t="shared" si="60"/>
        <v>23</v>
      </c>
      <c r="AA39" s="8">
        <f t="shared" si="60"/>
        <v>44</v>
      </c>
      <c r="AB39" s="7">
        <f>SUM(AA39+Z39)</f>
        <v>67</v>
      </c>
      <c r="AC39" s="7">
        <f t="shared" si="61"/>
        <v>23</v>
      </c>
      <c r="AD39" s="7">
        <f t="shared" si="61"/>
        <v>44</v>
      </c>
      <c r="AE39" s="7">
        <f>SUM(AC39:AD39)</f>
        <v>67</v>
      </c>
      <c r="AF39" s="27">
        <f t="shared" si="62"/>
        <v>23</v>
      </c>
      <c r="AG39" s="27">
        <f t="shared" si="62"/>
        <v>44</v>
      </c>
      <c r="AH39" s="27">
        <f>SUM(AF39:AG39)</f>
        <v>67</v>
      </c>
    </row>
    <row r="40" spans="1:34" ht="21">
      <c r="A40" s="16"/>
      <c r="B40" s="7">
        <v>2552</v>
      </c>
      <c r="C40" s="7">
        <v>4</v>
      </c>
      <c r="D40" s="7"/>
      <c r="E40" s="7"/>
      <c r="F40" s="7">
        <f t="shared" si="57"/>
        <v>0</v>
      </c>
      <c r="G40" s="7"/>
      <c r="H40" s="7"/>
      <c r="I40" s="7">
        <f>SUM(G40:H40)</f>
        <v>0</v>
      </c>
      <c r="J40" s="7">
        <f>SUM(F40+I40)</f>
        <v>0</v>
      </c>
      <c r="K40" s="34"/>
      <c r="L40" s="34"/>
      <c r="M40" s="34">
        <f t="shared" si="58"/>
        <v>0</v>
      </c>
      <c r="N40" s="34"/>
      <c r="O40" s="34"/>
      <c r="P40" s="34">
        <f>SUM(N40:O40)</f>
        <v>0</v>
      </c>
      <c r="Q40" s="35">
        <f t="shared" si="59"/>
        <v>0</v>
      </c>
      <c r="R40" s="35">
        <f t="shared" si="59"/>
        <v>0</v>
      </c>
      <c r="S40" s="35">
        <f>SUM(R40+Q40)</f>
        <v>0</v>
      </c>
      <c r="T40" s="7">
        <v>27</v>
      </c>
      <c r="U40" s="7">
        <v>45</v>
      </c>
      <c r="V40" s="7">
        <f>SUM(T40:U40)</f>
        <v>72</v>
      </c>
      <c r="W40" s="7"/>
      <c r="X40" s="7"/>
      <c r="Y40" s="7">
        <f>SUM(W40:X40)</f>
        <v>0</v>
      </c>
      <c r="Z40" s="8">
        <f t="shared" si="60"/>
        <v>27</v>
      </c>
      <c r="AA40" s="8">
        <f t="shared" si="60"/>
        <v>45</v>
      </c>
      <c r="AB40" s="7">
        <f>SUM(AA40+Z40)</f>
        <v>72</v>
      </c>
      <c r="AC40" s="7">
        <f t="shared" si="61"/>
        <v>27</v>
      </c>
      <c r="AD40" s="7">
        <f t="shared" si="61"/>
        <v>45</v>
      </c>
      <c r="AE40" s="7">
        <f>SUM(AC40:AD40)</f>
        <v>72</v>
      </c>
      <c r="AF40" s="27">
        <f t="shared" si="62"/>
        <v>27</v>
      </c>
      <c r="AG40" s="27">
        <f t="shared" si="62"/>
        <v>45</v>
      </c>
      <c r="AH40" s="27">
        <f>SUM(AF40:AG40)</f>
        <v>72</v>
      </c>
    </row>
    <row r="41" spans="1:34" ht="21">
      <c r="A41" s="16"/>
      <c r="B41" s="10">
        <v>2551</v>
      </c>
      <c r="C41" s="7" t="s">
        <v>9</v>
      </c>
      <c r="D41" s="10"/>
      <c r="E41" s="10"/>
      <c r="F41" s="7">
        <f t="shared" si="57"/>
        <v>0</v>
      </c>
      <c r="G41" s="10"/>
      <c r="H41" s="10"/>
      <c r="I41" s="7">
        <f>SUM(G41:H41)</f>
        <v>0</v>
      </c>
      <c r="J41" s="7">
        <f>SUM(F41+I41)</f>
        <v>0</v>
      </c>
      <c r="K41" s="36"/>
      <c r="L41" s="36"/>
      <c r="M41" s="34">
        <f t="shared" si="58"/>
        <v>0</v>
      </c>
      <c r="N41" s="36"/>
      <c r="O41" s="36"/>
      <c r="P41" s="34">
        <f>SUM(N41:O41)</f>
        <v>0</v>
      </c>
      <c r="Q41" s="35">
        <f t="shared" si="59"/>
        <v>0</v>
      </c>
      <c r="R41" s="35">
        <f t="shared" si="59"/>
        <v>0</v>
      </c>
      <c r="S41" s="35">
        <f>SUM(R41+Q41)</f>
        <v>0</v>
      </c>
      <c r="T41" s="10">
        <v>1</v>
      </c>
      <c r="U41" s="10">
        <v>3</v>
      </c>
      <c r="V41" s="7">
        <f>SUM(T41:U41)</f>
        <v>4</v>
      </c>
      <c r="W41" s="10"/>
      <c r="X41" s="10"/>
      <c r="Y41" s="7">
        <f>SUM(W41:X41)</f>
        <v>0</v>
      </c>
      <c r="Z41" s="8">
        <f t="shared" si="60"/>
        <v>1</v>
      </c>
      <c r="AA41" s="8">
        <f t="shared" si="60"/>
        <v>3</v>
      </c>
      <c r="AB41" s="7">
        <f>SUM(AA41+Z41)</f>
        <v>4</v>
      </c>
      <c r="AC41" s="7">
        <f t="shared" si="61"/>
        <v>1</v>
      </c>
      <c r="AD41" s="7">
        <f t="shared" si="61"/>
        <v>3</v>
      </c>
      <c r="AE41" s="7">
        <f>SUM(AC41:AD41)</f>
        <v>4</v>
      </c>
      <c r="AF41" s="27">
        <f t="shared" si="62"/>
        <v>1</v>
      </c>
      <c r="AG41" s="27">
        <f t="shared" si="62"/>
        <v>3</v>
      </c>
      <c r="AH41" s="27">
        <f>SUM(AF41:AG41)</f>
        <v>4</v>
      </c>
    </row>
    <row r="42" spans="1:34" ht="21">
      <c r="A42" s="19"/>
      <c r="B42" s="10">
        <v>2550</v>
      </c>
      <c r="C42" s="7" t="s">
        <v>9</v>
      </c>
      <c r="D42" s="10"/>
      <c r="E42" s="10"/>
      <c r="F42" s="7">
        <f>SUM(D42:E42)</f>
        <v>0</v>
      </c>
      <c r="G42" s="10"/>
      <c r="H42" s="10"/>
      <c r="I42" s="7">
        <f>SUM(G42:H42)</f>
        <v>0</v>
      </c>
      <c r="J42" s="7">
        <f>SUM(F42+I42)</f>
        <v>0</v>
      </c>
      <c r="K42" s="36"/>
      <c r="L42" s="36"/>
      <c r="M42" s="34">
        <f>SUM(K42:L42)</f>
        <v>0</v>
      </c>
      <c r="N42" s="36"/>
      <c r="O42" s="36"/>
      <c r="P42" s="34">
        <f>SUM(N42:O42)</f>
        <v>0</v>
      </c>
      <c r="Q42" s="35">
        <f>SUM(K42+N42)</f>
        <v>0</v>
      </c>
      <c r="R42" s="35">
        <f>SUM(L42+O42)</f>
        <v>0</v>
      </c>
      <c r="S42" s="35">
        <f>SUM(R42+Q42)</f>
        <v>0</v>
      </c>
      <c r="T42" s="10">
        <v>1</v>
      </c>
      <c r="U42" s="10"/>
      <c r="V42" s="7">
        <f>SUM(T42:U42)</f>
        <v>1</v>
      </c>
      <c r="W42" s="10"/>
      <c r="X42" s="10"/>
      <c r="Y42" s="7">
        <f>SUM(W42:X42)</f>
        <v>0</v>
      </c>
      <c r="Z42" s="8">
        <f>SUM(T42+W42)</f>
        <v>1</v>
      </c>
      <c r="AA42" s="8">
        <f>SUM(U42+X42)</f>
        <v>0</v>
      </c>
      <c r="AB42" s="7">
        <f>SUM(AA42+Z42)</f>
        <v>1</v>
      </c>
      <c r="AC42" s="7">
        <f>SUM(Q42+Z42)</f>
        <v>1</v>
      </c>
      <c r="AD42" s="7">
        <f>SUM(R42+AA42)</f>
        <v>0</v>
      </c>
      <c r="AE42" s="7">
        <f>SUM(AC42:AD42)</f>
        <v>1</v>
      </c>
      <c r="AF42" s="27">
        <f>SUM(D42+G42+Q42+Z42)</f>
        <v>1</v>
      </c>
      <c r="AG42" s="27">
        <f>SUM(E42+H42+R42+AA42)</f>
        <v>0</v>
      </c>
      <c r="AH42" s="27">
        <f>SUM(AF42:AG42)</f>
        <v>1</v>
      </c>
    </row>
    <row r="43" spans="1:34" s="11" customFormat="1" ht="21">
      <c r="A43" s="3" t="s">
        <v>19</v>
      </c>
      <c r="B43" s="3"/>
      <c r="C43" s="3"/>
      <c r="D43" s="3">
        <f>SUM(D37:D42)</f>
        <v>0</v>
      </c>
      <c r="E43" s="3">
        <f aca="true" t="shared" si="63" ref="E43:J43">SUM(E37:E42)</f>
        <v>0</v>
      </c>
      <c r="F43" s="3">
        <f t="shared" si="63"/>
        <v>0</v>
      </c>
      <c r="G43" s="3">
        <f t="shared" si="63"/>
        <v>0</v>
      </c>
      <c r="H43" s="3">
        <f t="shared" si="63"/>
        <v>0</v>
      </c>
      <c r="I43" s="3">
        <f t="shared" si="63"/>
        <v>0</v>
      </c>
      <c r="J43" s="3">
        <f t="shared" si="63"/>
        <v>0</v>
      </c>
      <c r="K43" s="37">
        <f>SUM(K37:K42)</f>
        <v>0</v>
      </c>
      <c r="L43" s="37">
        <f aca="true" t="shared" si="64" ref="L43:S43">SUM(L37:L42)</f>
        <v>0</v>
      </c>
      <c r="M43" s="37">
        <f t="shared" si="64"/>
        <v>0</v>
      </c>
      <c r="N43" s="37">
        <f t="shared" si="64"/>
        <v>0</v>
      </c>
      <c r="O43" s="37">
        <f t="shared" si="64"/>
        <v>0</v>
      </c>
      <c r="P43" s="37">
        <f t="shared" si="64"/>
        <v>0</v>
      </c>
      <c r="Q43" s="37">
        <f t="shared" si="64"/>
        <v>0</v>
      </c>
      <c r="R43" s="37">
        <f t="shared" si="64"/>
        <v>0</v>
      </c>
      <c r="S43" s="37">
        <f t="shared" si="64"/>
        <v>0</v>
      </c>
      <c r="T43" s="3">
        <f>SUM(T37:T42)</f>
        <v>104</v>
      </c>
      <c r="U43" s="3">
        <f aca="true" t="shared" si="65" ref="U43:AE43">SUM(U37:U42)</f>
        <v>144</v>
      </c>
      <c r="V43" s="3">
        <f t="shared" si="65"/>
        <v>248</v>
      </c>
      <c r="W43" s="3">
        <f t="shared" si="65"/>
        <v>1</v>
      </c>
      <c r="X43" s="3">
        <f t="shared" si="65"/>
        <v>0</v>
      </c>
      <c r="Y43" s="3">
        <f t="shared" si="65"/>
        <v>1</v>
      </c>
      <c r="Z43" s="3">
        <f t="shared" si="65"/>
        <v>105</v>
      </c>
      <c r="AA43" s="3">
        <f t="shared" si="65"/>
        <v>144</v>
      </c>
      <c r="AB43" s="3">
        <f t="shared" si="65"/>
        <v>249</v>
      </c>
      <c r="AC43" s="3">
        <f t="shared" si="65"/>
        <v>105</v>
      </c>
      <c r="AD43" s="3">
        <f t="shared" si="65"/>
        <v>144</v>
      </c>
      <c r="AE43" s="3">
        <f t="shared" si="65"/>
        <v>249</v>
      </c>
      <c r="AF43" s="21">
        <f>SUM(AF37:AF42)</f>
        <v>105</v>
      </c>
      <c r="AG43" s="21">
        <f>SUM(AG37:AG42)</f>
        <v>144</v>
      </c>
      <c r="AH43" s="21">
        <f>SUM(AH37:AH42)</f>
        <v>249</v>
      </c>
    </row>
    <row r="44" spans="1:34" ht="21">
      <c r="A44" s="55" t="s">
        <v>36</v>
      </c>
      <c r="B44" s="7">
        <v>2555</v>
      </c>
      <c r="C44" s="4">
        <v>1</v>
      </c>
      <c r="D44" s="4"/>
      <c r="E44" s="4"/>
      <c r="F44" s="7">
        <f t="shared" si="57"/>
        <v>0</v>
      </c>
      <c r="G44" s="4"/>
      <c r="H44" s="4"/>
      <c r="I44" s="7">
        <f aca="true" t="shared" si="66" ref="I44:I66">SUM(G44:H44)</f>
        <v>0</v>
      </c>
      <c r="J44" s="7">
        <f aca="true" t="shared" si="67" ref="J44:J66">SUM(F44+I44)</f>
        <v>0</v>
      </c>
      <c r="K44" s="32"/>
      <c r="L44" s="32"/>
      <c r="M44" s="34">
        <f t="shared" si="58"/>
        <v>0</v>
      </c>
      <c r="N44" s="32"/>
      <c r="O44" s="32"/>
      <c r="P44" s="34">
        <f>SUM(N44:O44)</f>
        <v>0</v>
      </c>
      <c r="Q44" s="35">
        <f aca="true" t="shared" si="68" ref="Q44:R48">SUM(K44+N44)</f>
        <v>0</v>
      </c>
      <c r="R44" s="35">
        <f t="shared" si="68"/>
        <v>0</v>
      </c>
      <c r="S44" s="35">
        <f>SUM(R44+Q44)</f>
        <v>0</v>
      </c>
      <c r="T44" s="4">
        <v>16</v>
      </c>
      <c r="U44" s="4">
        <v>15</v>
      </c>
      <c r="V44" s="4">
        <f>SUM(T44:U44)</f>
        <v>31</v>
      </c>
      <c r="W44" s="4"/>
      <c r="X44" s="4"/>
      <c r="Y44" s="4">
        <f>SUM(W44:X44)</f>
        <v>0</v>
      </c>
      <c r="Z44" s="8">
        <f aca="true" t="shared" si="69" ref="Z44:AA48">SUM(T44+W44)</f>
        <v>16</v>
      </c>
      <c r="AA44" s="8">
        <f t="shared" si="69"/>
        <v>15</v>
      </c>
      <c r="AB44" s="7">
        <f>SUM(AA44+Z44)</f>
        <v>31</v>
      </c>
      <c r="AC44" s="7">
        <f aca="true" t="shared" si="70" ref="AC44:AD48">SUM(Q44+Z44)</f>
        <v>16</v>
      </c>
      <c r="AD44" s="7">
        <f t="shared" si="70"/>
        <v>15</v>
      </c>
      <c r="AE44" s="7">
        <f>SUM(AC44:AD44)</f>
        <v>31</v>
      </c>
      <c r="AF44" s="27">
        <f aca="true" t="shared" si="71" ref="AF44:AG48">SUM(D44+G44+Q44+Z44)</f>
        <v>16</v>
      </c>
      <c r="AG44" s="27">
        <f t="shared" si="71"/>
        <v>15</v>
      </c>
      <c r="AH44" s="27">
        <f>SUM(AF44:AG44)</f>
        <v>31</v>
      </c>
    </row>
    <row r="45" spans="1:34" ht="21">
      <c r="A45" s="16"/>
      <c r="B45" s="7">
        <v>2554</v>
      </c>
      <c r="C45" s="7">
        <v>2</v>
      </c>
      <c r="D45" s="7"/>
      <c r="E45" s="7"/>
      <c r="F45" s="7">
        <f t="shared" si="57"/>
        <v>0</v>
      </c>
      <c r="G45" s="7"/>
      <c r="H45" s="7"/>
      <c r="I45" s="7">
        <f t="shared" si="66"/>
        <v>0</v>
      </c>
      <c r="J45" s="7">
        <f t="shared" si="67"/>
        <v>0</v>
      </c>
      <c r="K45" s="34"/>
      <c r="L45" s="34"/>
      <c r="M45" s="34">
        <f t="shared" si="58"/>
        <v>0</v>
      </c>
      <c r="N45" s="34"/>
      <c r="O45" s="34"/>
      <c r="P45" s="34">
        <f>SUM(N45:O45)</f>
        <v>0</v>
      </c>
      <c r="Q45" s="35">
        <f t="shared" si="68"/>
        <v>0</v>
      </c>
      <c r="R45" s="35">
        <f t="shared" si="68"/>
        <v>0</v>
      </c>
      <c r="S45" s="35">
        <f>SUM(R45+Q45)</f>
        <v>0</v>
      </c>
      <c r="T45" s="7">
        <v>11</v>
      </c>
      <c r="U45" s="7">
        <v>17</v>
      </c>
      <c r="V45" s="7">
        <f>SUM(T45:U45)</f>
        <v>28</v>
      </c>
      <c r="W45" s="7"/>
      <c r="X45" s="7"/>
      <c r="Y45" s="7">
        <f>SUM(W45:X45)</f>
        <v>0</v>
      </c>
      <c r="Z45" s="8">
        <f t="shared" si="69"/>
        <v>11</v>
      </c>
      <c r="AA45" s="8">
        <f t="shared" si="69"/>
        <v>17</v>
      </c>
      <c r="AB45" s="7">
        <f>SUM(AA45+Z45)</f>
        <v>28</v>
      </c>
      <c r="AC45" s="7">
        <f t="shared" si="70"/>
        <v>11</v>
      </c>
      <c r="AD45" s="7">
        <f t="shared" si="70"/>
        <v>17</v>
      </c>
      <c r="AE45" s="7">
        <f>SUM(AC45:AD45)</f>
        <v>28</v>
      </c>
      <c r="AF45" s="27">
        <f t="shared" si="71"/>
        <v>11</v>
      </c>
      <c r="AG45" s="27">
        <f t="shared" si="71"/>
        <v>17</v>
      </c>
      <c r="AH45" s="27">
        <f>SUM(AF45:AG45)</f>
        <v>28</v>
      </c>
    </row>
    <row r="46" spans="1:34" ht="21">
      <c r="A46" s="16"/>
      <c r="B46" s="7">
        <v>2553</v>
      </c>
      <c r="C46" s="7">
        <v>3</v>
      </c>
      <c r="D46" s="7"/>
      <c r="E46" s="7"/>
      <c r="F46" s="7">
        <f t="shared" si="57"/>
        <v>0</v>
      </c>
      <c r="G46" s="7"/>
      <c r="H46" s="7"/>
      <c r="I46" s="7">
        <f t="shared" si="66"/>
        <v>0</v>
      </c>
      <c r="J46" s="7">
        <f t="shared" si="67"/>
        <v>0</v>
      </c>
      <c r="K46" s="34"/>
      <c r="L46" s="34"/>
      <c r="M46" s="34">
        <f t="shared" si="58"/>
        <v>0</v>
      </c>
      <c r="N46" s="34"/>
      <c r="O46" s="34"/>
      <c r="P46" s="34">
        <f>SUM(N46:O46)</f>
        <v>0</v>
      </c>
      <c r="Q46" s="35">
        <f t="shared" si="68"/>
        <v>0</v>
      </c>
      <c r="R46" s="35">
        <f t="shared" si="68"/>
        <v>0</v>
      </c>
      <c r="S46" s="35">
        <f>SUM(R46+Q46)</f>
        <v>0</v>
      </c>
      <c r="T46" s="7">
        <v>21</v>
      </c>
      <c r="U46" s="7">
        <v>14</v>
      </c>
      <c r="V46" s="7">
        <f>SUM(T46:U46)</f>
        <v>35</v>
      </c>
      <c r="W46" s="7"/>
      <c r="X46" s="7"/>
      <c r="Y46" s="7">
        <f>SUM(W46:X46)</f>
        <v>0</v>
      </c>
      <c r="Z46" s="8">
        <f t="shared" si="69"/>
        <v>21</v>
      </c>
      <c r="AA46" s="8">
        <f t="shared" si="69"/>
        <v>14</v>
      </c>
      <c r="AB46" s="7">
        <f>SUM(AA46+Z46)</f>
        <v>35</v>
      </c>
      <c r="AC46" s="7">
        <f t="shared" si="70"/>
        <v>21</v>
      </c>
      <c r="AD46" s="7">
        <f t="shared" si="70"/>
        <v>14</v>
      </c>
      <c r="AE46" s="7">
        <f>SUM(AC46:AD46)</f>
        <v>35</v>
      </c>
      <c r="AF46" s="27">
        <f t="shared" si="71"/>
        <v>21</v>
      </c>
      <c r="AG46" s="27">
        <f t="shared" si="71"/>
        <v>14</v>
      </c>
      <c r="AH46" s="27">
        <f>SUM(AF46:AG46)</f>
        <v>35</v>
      </c>
    </row>
    <row r="47" spans="1:34" ht="21">
      <c r="A47" s="16"/>
      <c r="B47" s="7">
        <v>2552</v>
      </c>
      <c r="C47" s="7">
        <v>4</v>
      </c>
      <c r="D47" s="7"/>
      <c r="E47" s="7"/>
      <c r="F47" s="7">
        <f t="shared" si="57"/>
        <v>0</v>
      </c>
      <c r="G47" s="7"/>
      <c r="H47" s="7"/>
      <c r="I47" s="7">
        <f t="shared" si="66"/>
        <v>0</v>
      </c>
      <c r="J47" s="7">
        <f t="shared" si="67"/>
        <v>0</v>
      </c>
      <c r="K47" s="34"/>
      <c r="L47" s="34"/>
      <c r="M47" s="34">
        <f t="shared" si="58"/>
        <v>0</v>
      </c>
      <c r="N47" s="34"/>
      <c r="O47" s="34"/>
      <c r="P47" s="34">
        <f>SUM(N47:O47)</f>
        <v>0</v>
      </c>
      <c r="Q47" s="35">
        <f t="shared" si="68"/>
        <v>0</v>
      </c>
      <c r="R47" s="35">
        <f t="shared" si="68"/>
        <v>0</v>
      </c>
      <c r="S47" s="35">
        <f>SUM(R47+Q47)</f>
        <v>0</v>
      </c>
      <c r="T47" s="7">
        <v>29</v>
      </c>
      <c r="U47" s="7">
        <v>17</v>
      </c>
      <c r="V47" s="7">
        <f>SUM(T47:U47)</f>
        <v>46</v>
      </c>
      <c r="W47" s="7"/>
      <c r="X47" s="7"/>
      <c r="Y47" s="7">
        <f>SUM(W47:X47)</f>
        <v>0</v>
      </c>
      <c r="Z47" s="8">
        <f t="shared" si="69"/>
        <v>29</v>
      </c>
      <c r="AA47" s="8">
        <f t="shared" si="69"/>
        <v>17</v>
      </c>
      <c r="AB47" s="7">
        <f>SUM(AA47+Z47)</f>
        <v>46</v>
      </c>
      <c r="AC47" s="7">
        <f t="shared" si="70"/>
        <v>29</v>
      </c>
      <c r="AD47" s="7">
        <f t="shared" si="70"/>
        <v>17</v>
      </c>
      <c r="AE47" s="7">
        <f>SUM(AC47:AD47)</f>
        <v>46</v>
      </c>
      <c r="AF47" s="27">
        <f t="shared" si="71"/>
        <v>29</v>
      </c>
      <c r="AG47" s="27">
        <f t="shared" si="71"/>
        <v>17</v>
      </c>
      <c r="AH47" s="27">
        <f>SUM(AF47:AG47)</f>
        <v>46</v>
      </c>
    </row>
    <row r="48" spans="1:34" ht="21">
      <c r="A48" s="16"/>
      <c r="B48" s="10">
        <v>2551</v>
      </c>
      <c r="C48" s="7" t="s">
        <v>9</v>
      </c>
      <c r="D48" s="10"/>
      <c r="E48" s="10"/>
      <c r="F48" s="7">
        <f t="shared" si="57"/>
        <v>0</v>
      </c>
      <c r="G48" s="10"/>
      <c r="H48" s="10"/>
      <c r="I48" s="7">
        <f t="shared" si="66"/>
        <v>0</v>
      </c>
      <c r="J48" s="7">
        <f t="shared" si="67"/>
        <v>0</v>
      </c>
      <c r="K48" s="36"/>
      <c r="L48" s="36"/>
      <c r="M48" s="34">
        <f t="shared" si="58"/>
        <v>0</v>
      </c>
      <c r="N48" s="36"/>
      <c r="O48" s="36"/>
      <c r="P48" s="34">
        <f>SUM(N48:O48)</f>
        <v>0</v>
      </c>
      <c r="Q48" s="35">
        <f t="shared" si="68"/>
        <v>0</v>
      </c>
      <c r="R48" s="35">
        <f t="shared" si="68"/>
        <v>0</v>
      </c>
      <c r="S48" s="35">
        <f>SUM(R48+Q48)</f>
        <v>0</v>
      </c>
      <c r="T48" s="10">
        <v>12</v>
      </c>
      <c r="U48" s="10">
        <v>2</v>
      </c>
      <c r="V48" s="7">
        <f>SUM(T48:U48)</f>
        <v>14</v>
      </c>
      <c r="W48" s="10"/>
      <c r="X48" s="10"/>
      <c r="Y48" s="7">
        <f>SUM(W48:X48)</f>
        <v>0</v>
      </c>
      <c r="Z48" s="8">
        <f t="shared" si="69"/>
        <v>12</v>
      </c>
      <c r="AA48" s="8">
        <f t="shared" si="69"/>
        <v>2</v>
      </c>
      <c r="AB48" s="7">
        <f>SUM(AA48+Z48)</f>
        <v>14</v>
      </c>
      <c r="AC48" s="7">
        <f t="shared" si="70"/>
        <v>12</v>
      </c>
      <c r="AD48" s="7">
        <f t="shared" si="70"/>
        <v>2</v>
      </c>
      <c r="AE48" s="7">
        <f>SUM(AC48:AD48)</f>
        <v>14</v>
      </c>
      <c r="AF48" s="27">
        <f t="shared" si="71"/>
        <v>12</v>
      </c>
      <c r="AG48" s="27">
        <f t="shared" si="71"/>
        <v>2</v>
      </c>
      <c r="AH48" s="27">
        <f>SUM(AF48:AG48)</f>
        <v>14</v>
      </c>
    </row>
    <row r="49" spans="1:34" ht="21">
      <c r="A49" s="19"/>
      <c r="B49" s="10">
        <v>2550</v>
      </c>
      <c r="C49" s="7" t="s">
        <v>9</v>
      </c>
      <c r="D49" s="10"/>
      <c r="E49" s="10"/>
      <c r="F49" s="7">
        <f t="shared" si="57"/>
        <v>0</v>
      </c>
      <c r="G49" s="10"/>
      <c r="H49" s="10"/>
      <c r="I49" s="7">
        <f>SUM(G49:H49)</f>
        <v>0</v>
      </c>
      <c r="J49" s="7">
        <f>SUM(F49+I49)</f>
        <v>0</v>
      </c>
      <c r="K49" s="36"/>
      <c r="L49" s="36"/>
      <c r="M49" s="34">
        <f>SUM(K49:L49)</f>
        <v>0</v>
      </c>
      <c r="N49" s="36"/>
      <c r="O49" s="36"/>
      <c r="P49" s="34">
        <f>SUM(N49:O49)</f>
        <v>0</v>
      </c>
      <c r="Q49" s="35">
        <f>SUM(K49+N49)</f>
        <v>0</v>
      </c>
      <c r="R49" s="35">
        <f>SUM(L49+O49)</f>
        <v>0</v>
      </c>
      <c r="S49" s="35">
        <f>SUM(R49+Q49)</f>
        <v>0</v>
      </c>
      <c r="T49" s="10">
        <v>2</v>
      </c>
      <c r="U49" s="10">
        <v>2</v>
      </c>
      <c r="V49" s="7">
        <f>SUM(T49:U49)</f>
        <v>4</v>
      </c>
      <c r="W49" s="10"/>
      <c r="X49" s="10"/>
      <c r="Y49" s="7">
        <f>SUM(W49:X49)</f>
        <v>0</v>
      </c>
      <c r="Z49" s="8">
        <f>SUM(T49+W49)</f>
        <v>2</v>
      </c>
      <c r="AA49" s="8">
        <f>SUM(U49+X49)</f>
        <v>2</v>
      </c>
      <c r="AB49" s="7">
        <f>SUM(AA49+Z49)</f>
        <v>4</v>
      </c>
      <c r="AC49" s="7">
        <f>SUM(Q49+Z49)</f>
        <v>2</v>
      </c>
      <c r="AD49" s="7">
        <f>SUM(R49+AA49)</f>
        <v>2</v>
      </c>
      <c r="AE49" s="7">
        <f>SUM(AC49:AD49)</f>
        <v>4</v>
      </c>
      <c r="AF49" s="27">
        <f>SUM(D49+G49+Q49+Z49)</f>
        <v>2</v>
      </c>
      <c r="AG49" s="27">
        <f>SUM(E49+H49+R49+AA49)</f>
        <v>2</v>
      </c>
      <c r="AH49" s="27">
        <f>SUM(AF49:AG49)</f>
        <v>4</v>
      </c>
    </row>
    <row r="50" spans="1:34" s="11" customFormat="1" ht="21">
      <c r="A50" s="3" t="s">
        <v>38</v>
      </c>
      <c r="B50" s="3"/>
      <c r="C50" s="3"/>
      <c r="D50" s="3">
        <f>SUM(D44:D49)</f>
        <v>0</v>
      </c>
      <c r="E50" s="3">
        <f aca="true" t="shared" si="72" ref="E50:J50">SUM(E44:E49)</f>
        <v>0</v>
      </c>
      <c r="F50" s="3">
        <f t="shared" si="72"/>
        <v>0</v>
      </c>
      <c r="G50" s="3">
        <f t="shared" si="72"/>
        <v>0</v>
      </c>
      <c r="H50" s="3">
        <f t="shared" si="72"/>
        <v>0</v>
      </c>
      <c r="I50" s="3">
        <f t="shared" si="72"/>
        <v>0</v>
      </c>
      <c r="J50" s="3">
        <f t="shared" si="72"/>
        <v>0</v>
      </c>
      <c r="K50" s="37">
        <f>SUM(K44:K49)</f>
        <v>0</v>
      </c>
      <c r="L50" s="37">
        <f aca="true" t="shared" si="73" ref="L50:S50">SUM(L44:L49)</f>
        <v>0</v>
      </c>
      <c r="M50" s="37">
        <f t="shared" si="73"/>
        <v>0</v>
      </c>
      <c r="N50" s="37">
        <f t="shared" si="73"/>
        <v>0</v>
      </c>
      <c r="O50" s="37">
        <f t="shared" si="73"/>
        <v>0</v>
      </c>
      <c r="P50" s="37">
        <f t="shared" si="73"/>
        <v>0</v>
      </c>
      <c r="Q50" s="37">
        <f t="shared" si="73"/>
        <v>0</v>
      </c>
      <c r="R50" s="37">
        <f t="shared" si="73"/>
        <v>0</v>
      </c>
      <c r="S50" s="37">
        <f t="shared" si="73"/>
        <v>0</v>
      </c>
      <c r="T50" s="3">
        <f>SUM(T44:T49)</f>
        <v>91</v>
      </c>
      <c r="U50" s="3">
        <f aca="true" t="shared" si="74" ref="U50:AE50">SUM(U44:U49)</f>
        <v>67</v>
      </c>
      <c r="V50" s="3">
        <f t="shared" si="74"/>
        <v>158</v>
      </c>
      <c r="W50" s="3">
        <f t="shared" si="74"/>
        <v>0</v>
      </c>
      <c r="X50" s="3">
        <f t="shared" si="74"/>
        <v>0</v>
      </c>
      <c r="Y50" s="3">
        <f t="shared" si="74"/>
        <v>0</v>
      </c>
      <c r="Z50" s="3">
        <f t="shared" si="74"/>
        <v>91</v>
      </c>
      <c r="AA50" s="3">
        <f t="shared" si="74"/>
        <v>67</v>
      </c>
      <c r="AB50" s="3">
        <f t="shared" si="74"/>
        <v>158</v>
      </c>
      <c r="AC50" s="3">
        <f t="shared" si="74"/>
        <v>91</v>
      </c>
      <c r="AD50" s="3">
        <f t="shared" si="74"/>
        <v>67</v>
      </c>
      <c r="AE50" s="3">
        <f t="shared" si="74"/>
        <v>158</v>
      </c>
      <c r="AF50" s="21">
        <f>SUM(AF44:AF49)</f>
        <v>91</v>
      </c>
      <c r="AG50" s="21">
        <f>SUM(AG44:AG49)</f>
        <v>67</v>
      </c>
      <c r="AH50" s="21">
        <f>SUM(AH44:AH49)</f>
        <v>158</v>
      </c>
    </row>
    <row r="51" spans="1:34" ht="21">
      <c r="A51" s="55" t="s">
        <v>20</v>
      </c>
      <c r="B51" s="7">
        <v>2555</v>
      </c>
      <c r="C51" s="4">
        <v>1</v>
      </c>
      <c r="D51" s="4"/>
      <c r="E51" s="4"/>
      <c r="F51" s="7">
        <f t="shared" si="57"/>
        <v>0</v>
      </c>
      <c r="G51" s="4"/>
      <c r="H51" s="4"/>
      <c r="I51" s="7">
        <f t="shared" si="66"/>
        <v>0</v>
      </c>
      <c r="J51" s="7">
        <f t="shared" si="67"/>
        <v>0</v>
      </c>
      <c r="K51" s="32"/>
      <c r="L51" s="32"/>
      <c r="M51" s="34">
        <f t="shared" si="58"/>
        <v>0</v>
      </c>
      <c r="N51" s="32"/>
      <c r="O51" s="32"/>
      <c r="P51" s="34">
        <f aca="true" t="shared" si="75" ref="P51:P56">SUM(N51:O51)</f>
        <v>0</v>
      </c>
      <c r="Q51" s="35">
        <f aca="true" t="shared" si="76" ref="Q51:Q56">SUM(K51+N51)</f>
        <v>0</v>
      </c>
      <c r="R51" s="35">
        <f aca="true" t="shared" si="77" ref="R51:R56">SUM(L51+O51)</f>
        <v>0</v>
      </c>
      <c r="S51" s="35">
        <f aca="true" t="shared" si="78" ref="S51:S56">SUM(R51+Q51)</f>
        <v>0</v>
      </c>
      <c r="T51" s="4">
        <v>44</v>
      </c>
      <c r="U51" s="4">
        <v>16</v>
      </c>
      <c r="V51" s="4">
        <f aca="true" t="shared" si="79" ref="V51:V56">SUM(T51:U51)</f>
        <v>60</v>
      </c>
      <c r="W51" s="4"/>
      <c r="X51" s="4"/>
      <c r="Y51" s="4">
        <f aca="true" t="shared" si="80" ref="Y51:Y56">SUM(W51:X51)</f>
        <v>0</v>
      </c>
      <c r="Z51" s="8">
        <f aca="true" t="shared" si="81" ref="Z51:Z56">SUM(T51+W51)</f>
        <v>44</v>
      </c>
      <c r="AA51" s="8">
        <f aca="true" t="shared" si="82" ref="AA51:AA56">SUM(U51+X51)</f>
        <v>16</v>
      </c>
      <c r="AB51" s="7">
        <f aca="true" t="shared" si="83" ref="AB51:AB56">SUM(AA51+Z51)</f>
        <v>60</v>
      </c>
      <c r="AC51" s="7">
        <f aca="true" t="shared" si="84" ref="AC51:AD56">SUM(Q51+Z51)</f>
        <v>44</v>
      </c>
      <c r="AD51" s="7">
        <f t="shared" si="84"/>
        <v>16</v>
      </c>
      <c r="AE51" s="7">
        <f aca="true" t="shared" si="85" ref="AE51:AE56">SUM(AC51:AD51)</f>
        <v>60</v>
      </c>
      <c r="AF51" s="27">
        <f aca="true" t="shared" si="86" ref="AF51:AF56">SUM(D51+G51+Q51+Z51)</f>
        <v>44</v>
      </c>
      <c r="AG51" s="27">
        <f aca="true" t="shared" si="87" ref="AG51:AG56">SUM(E51+H51+R51+AA51)</f>
        <v>16</v>
      </c>
      <c r="AH51" s="27">
        <f aca="true" t="shared" si="88" ref="AH51:AH56">SUM(AF51:AG51)</f>
        <v>60</v>
      </c>
    </row>
    <row r="52" spans="1:34" ht="21">
      <c r="A52" s="16"/>
      <c r="B52" s="7">
        <v>2554</v>
      </c>
      <c r="C52" s="7">
        <v>2</v>
      </c>
      <c r="D52" s="7"/>
      <c r="E52" s="7"/>
      <c r="F52" s="7">
        <f t="shared" si="57"/>
        <v>0</v>
      </c>
      <c r="G52" s="7"/>
      <c r="H52" s="7"/>
      <c r="I52" s="7">
        <f t="shared" si="66"/>
        <v>0</v>
      </c>
      <c r="J52" s="7">
        <f t="shared" si="67"/>
        <v>0</v>
      </c>
      <c r="K52" s="34"/>
      <c r="L52" s="34"/>
      <c r="M52" s="34">
        <f t="shared" si="58"/>
        <v>0</v>
      </c>
      <c r="N52" s="34"/>
      <c r="O52" s="34"/>
      <c r="P52" s="34">
        <f t="shared" si="75"/>
        <v>0</v>
      </c>
      <c r="Q52" s="35">
        <f t="shared" si="76"/>
        <v>0</v>
      </c>
      <c r="R52" s="35">
        <f t="shared" si="77"/>
        <v>0</v>
      </c>
      <c r="S52" s="35">
        <f t="shared" si="78"/>
        <v>0</v>
      </c>
      <c r="T52" s="7">
        <v>28</v>
      </c>
      <c r="U52" s="7">
        <v>23</v>
      </c>
      <c r="V52" s="7">
        <f t="shared" si="79"/>
        <v>51</v>
      </c>
      <c r="W52" s="7"/>
      <c r="X52" s="7"/>
      <c r="Y52" s="7">
        <f t="shared" si="80"/>
        <v>0</v>
      </c>
      <c r="Z52" s="8">
        <f t="shared" si="81"/>
        <v>28</v>
      </c>
      <c r="AA52" s="8">
        <f t="shared" si="82"/>
        <v>23</v>
      </c>
      <c r="AB52" s="7">
        <f t="shared" si="83"/>
        <v>51</v>
      </c>
      <c r="AC52" s="7">
        <f t="shared" si="84"/>
        <v>28</v>
      </c>
      <c r="AD52" s="7">
        <f t="shared" si="84"/>
        <v>23</v>
      </c>
      <c r="AE52" s="7">
        <f t="shared" si="85"/>
        <v>51</v>
      </c>
      <c r="AF52" s="27">
        <f t="shared" si="86"/>
        <v>28</v>
      </c>
      <c r="AG52" s="27">
        <f t="shared" si="87"/>
        <v>23</v>
      </c>
      <c r="AH52" s="27">
        <f t="shared" si="88"/>
        <v>51</v>
      </c>
    </row>
    <row r="53" spans="1:34" ht="21">
      <c r="A53" s="16"/>
      <c r="B53" s="7">
        <v>2553</v>
      </c>
      <c r="C53" s="7">
        <v>3</v>
      </c>
      <c r="D53" s="7"/>
      <c r="E53" s="7"/>
      <c r="F53" s="7">
        <f t="shared" si="57"/>
        <v>0</v>
      </c>
      <c r="G53" s="7"/>
      <c r="H53" s="7"/>
      <c r="I53" s="7">
        <f t="shared" si="66"/>
        <v>0</v>
      </c>
      <c r="J53" s="7">
        <f t="shared" si="67"/>
        <v>0</v>
      </c>
      <c r="K53" s="34"/>
      <c r="L53" s="34"/>
      <c r="M53" s="34">
        <f t="shared" si="58"/>
        <v>0</v>
      </c>
      <c r="N53" s="34"/>
      <c r="O53" s="34"/>
      <c r="P53" s="34">
        <f t="shared" si="75"/>
        <v>0</v>
      </c>
      <c r="Q53" s="35">
        <f t="shared" si="76"/>
        <v>0</v>
      </c>
      <c r="R53" s="35">
        <f t="shared" si="77"/>
        <v>0</v>
      </c>
      <c r="S53" s="35">
        <f t="shared" si="78"/>
        <v>0</v>
      </c>
      <c r="T53" s="7">
        <v>43</v>
      </c>
      <c r="U53" s="7">
        <v>23</v>
      </c>
      <c r="V53" s="7">
        <f t="shared" si="79"/>
        <v>66</v>
      </c>
      <c r="W53" s="7"/>
      <c r="X53" s="7"/>
      <c r="Y53" s="7">
        <f t="shared" si="80"/>
        <v>0</v>
      </c>
      <c r="Z53" s="8">
        <f t="shared" si="81"/>
        <v>43</v>
      </c>
      <c r="AA53" s="8">
        <f t="shared" si="82"/>
        <v>23</v>
      </c>
      <c r="AB53" s="7">
        <f t="shared" si="83"/>
        <v>66</v>
      </c>
      <c r="AC53" s="7">
        <f t="shared" si="84"/>
        <v>43</v>
      </c>
      <c r="AD53" s="7">
        <f t="shared" si="84"/>
        <v>23</v>
      </c>
      <c r="AE53" s="7">
        <f t="shared" si="85"/>
        <v>66</v>
      </c>
      <c r="AF53" s="27">
        <f t="shared" si="86"/>
        <v>43</v>
      </c>
      <c r="AG53" s="27">
        <f t="shared" si="87"/>
        <v>23</v>
      </c>
      <c r="AH53" s="27">
        <f t="shared" si="88"/>
        <v>66</v>
      </c>
    </row>
    <row r="54" spans="1:34" ht="21">
      <c r="A54" s="16"/>
      <c r="B54" s="7">
        <v>2552</v>
      </c>
      <c r="C54" s="7">
        <v>4</v>
      </c>
      <c r="D54" s="7"/>
      <c r="E54" s="7"/>
      <c r="F54" s="7">
        <f t="shared" si="57"/>
        <v>0</v>
      </c>
      <c r="G54" s="7"/>
      <c r="H54" s="7"/>
      <c r="I54" s="7">
        <f t="shared" si="66"/>
        <v>0</v>
      </c>
      <c r="J54" s="7">
        <f t="shared" si="67"/>
        <v>0</v>
      </c>
      <c r="K54" s="34"/>
      <c r="L54" s="34"/>
      <c r="M54" s="34">
        <f t="shared" si="58"/>
        <v>0</v>
      </c>
      <c r="N54" s="34"/>
      <c r="O54" s="34"/>
      <c r="P54" s="34">
        <f t="shared" si="75"/>
        <v>0</v>
      </c>
      <c r="Q54" s="35">
        <f t="shared" si="76"/>
        <v>0</v>
      </c>
      <c r="R54" s="35">
        <f t="shared" si="77"/>
        <v>0</v>
      </c>
      <c r="S54" s="35">
        <f t="shared" si="78"/>
        <v>0</v>
      </c>
      <c r="T54" s="7">
        <v>33</v>
      </c>
      <c r="U54" s="7">
        <v>24</v>
      </c>
      <c r="V54" s="7">
        <f t="shared" si="79"/>
        <v>57</v>
      </c>
      <c r="W54" s="7"/>
      <c r="X54" s="7"/>
      <c r="Y54" s="7">
        <f t="shared" si="80"/>
        <v>0</v>
      </c>
      <c r="Z54" s="8">
        <f t="shared" si="81"/>
        <v>33</v>
      </c>
      <c r="AA54" s="8">
        <f t="shared" si="82"/>
        <v>24</v>
      </c>
      <c r="AB54" s="7">
        <f t="shared" si="83"/>
        <v>57</v>
      </c>
      <c r="AC54" s="7">
        <f t="shared" si="84"/>
        <v>33</v>
      </c>
      <c r="AD54" s="7">
        <f t="shared" si="84"/>
        <v>24</v>
      </c>
      <c r="AE54" s="7">
        <f t="shared" si="85"/>
        <v>57</v>
      </c>
      <c r="AF54" s="27">
        <f t="shared" si="86"/>
        <v>33</v>
      </c>
      <c r="AG54" s="27">
        <f t="shared" si="87"/>
        <v>24</v>
      </c>
      <c r="AH54" s="27">
        <f t="shared" si="88"/>
        <v>57</v>
      </c>
    </row>
    <row r="55" spans="1:34" ht="21">
      <c r="A55" s="16"/>
      <c r="B55" s="7">
        <v>2551</v>
      </c>
      <c r="C55" s="7" t="s">
        <v>9</v>
      </c>
      <c r="D55" s="7"/>
      <c r="E55" s="7"/>
      <c r="F55" s="7">
        <f t="shared" si="57"/>
        <v>0</v>
      </c>
      <c r="G55" s="7"/>
      <c r="H55" s="7"/>
      <c r="I55" s="7">
        <f t="shared" si="66"/>
        <v>0</v>
      </c>
      <c r="J55" s="7">
        <f t="shared" si="67"/>
        <v>0</v>
      </c>
      <c r="K55" s="34"/>
      <c r="L55" s="34"/>
      <c r="M55" s="34">
        <f t="shared" si="58"/>
        <v>0</v>
      </c>
      <c r="N55" s="34"/>
      <c r="O55" s="34"/>
      <c r="P55" s="34">
        <f t="shared" si="75"/>
        <v>0</v>
      </c>
      <c r="Q55" s="35">
        <f t="shared" si="76"/>
        <v>0</v>
      </c>
      <c r="R55" s="35">
        <f t="shared" si="77"/>
        <v>0</v>
      </c>
      <c r="S55" s="35">
        <f t="shared" si="78"/>
        <v>0</v>
      </c>
      <c r="T55" s="7">
        <v>8</v>
      </c>
      <c r="U55" s="7"/>
      <c r="V55" s="7">
        <f t="shared" si="79"/>
        <v>8</v>
      </c>
      <c r="W55" s="7"/>
      <c r="X55" s="7"/>
      <c r="Y55" s="7">
        <f t="shared" si="80"/>
        <v>0</v>
      </c>
      <c r="Z55" s="8">
        <f t="shared" si="81"/>
        <v>8</v>
      </c>
      <c r="AA55" s="8">
        <f t="shared" si="82"/>
        <v>0</v>
      </c>
      <c r="AB55" s="7">
        <f t="shared" si="83"/>
        <v>8</v>
      </c>
      <c r="AC55" s="7">
        <f t="shared" si="84"/>
        <v>8</v>
      </c>
      <c r="AD55" s="7">
        <f t="shared" si="84"/>
        <v>0</v>
      </c>
      <c r="AE55" s="7">
        <f t="shared" si="85"/>
        <v>8</v>
      </c>
      <c r="AF55" s="27">
        <f t="shared" si="86"/>
        <v>8</v>
      </c>
      <c r="AG55" s="27">
        <f t="shared" si="87"/>
        <v>0</v>
      </c>
      <c r="AH55" s="27">
        <f t="shared" si="88"/>
        <v>8</v>
      </c>
    </row>
    <row r="56" spans="1:34" ht="21">
      <c r="A56" s="19"/>
      <c r="B56" s="4">
        <v>2550</v>
      </c>
      <c r="C56" s="4" t="s">
        <v>9</v>
      </c>
      <c r="D56" s="4"/>
      <c r="E56" s="4"/>
      <c r="F56" s="7">
        <f t="shared" si="57"/>
        <v>0</v>
      </c>
      <c r="G56" s="4"/>
      <c r="H56" s="4"/>
      <c r="I56" s="7">
        <f t="shared" si="66"/>
        <v>0</v>
      </c>
      <c r="J56" s="7">
        <f t="shared" si="67"/>
        <v>0</v>
      </c>
      <c r="K56" s="32"/>
      <c r="L56" s="32"/>
      <c r="M56" s="34">
        <f t="shared" si="58"/>
        <v>0</v>
      </c>
      <c r="N56" s="32"/>
      <c r="O56" s="32"/>
      <c r="P56" s="34">
        <f t="shared" si="75"/>
        <v>0</v>
      </c>
      <c r="Q56" s="35">
        <f t="shared" si="76"/>
        <v>0</v>
      </c>
      <c r="R56" s="35">
        <f t="shared" si="77"/>
        <v>0</v>
      </c>
      <c r="S56" s="35">
        <f t="shared" si="78"/>
        <v>0</v>
      </c>
      <c r="T56" s="4">
        <v>2</v>
      </c>
      <c r="U56" s="4"/>
      <c r="V56" s="4">
        <f t="shared" si="79"/>
        <v>2</v>
      </c>
      <c r="W56" s="4"/>
      <c r="X56" s="4"/>
      <c r="Y56" s="4">
        <f t="shared" si="80"/>
        <v>0</v>
      </c>
      <c r="Z56" s="8">
        <f t="shared" si="81"/>
        <v>2</v>
      </c>
      <c r="AA56" s="8">
        <f t="shared" si="82"/>
        <v>0</v>
      </c>
      <c r="AB56" s="7">
        <f t="shared" si="83"/>
        <v>2</v>
      </c>
      <c r="AC56" s="7">
        <f t="shared" si="84"/>
        <v>2</v>
      </c>
      <c r="AD56" s="7">
        <f t="shared" si="84"/>
        <v>0</v>
      </c>
      <c r="AE56" s="7">
        <f t="shared" si="85"/>
        <v>2</v>
      </c>
      <c r="AF56" s="27">
        <f t="shared" si="86"/>
        <v>2</v>
      </c>
      <c r="AG56" s="27">
        <f t="shared" si="87"/>
        <v>0</v>
      </c>
      <c r="AH56" s="27">
        <f t="shared" si="88"/>
        <v>2</v>
      </c>
    </row>
    <row r="57" spans="1:34" s="11" customFormat="1" ht="21">
      <c r="A57" s="3" t="s">
        <v>21</v>
      </c>
      <c r="B57" s="3"/>
      <c r="C57" s="3"/>
      <c r="D57" s="3">
        <f>SUM(D51:D56)</f>
        <v>0</v>
      </c>
      <c r="E57" s="3">
        <f aca="true" t="shared" si="89" ref="E57:AH57">SUM(E51:E56)</f>
        <v>0</v>
      </c>
      <c r="F57" s="3">
        <f t="shared" si="89"/>
        <v>0</v>
      </c>
      <c r="G57" s="3">
        <f t="shared" si="89"/>
        <v>0</v>
      </c>
      <c r="H57" s="3">
        <f t="shared" si="89"/>
        <v>0</v>
      </c>
      <c r="I57" s="3">
        <f t="shared" si="89"/>
        <v>0</v>
      </c>
      <c r="J57" s="3">
        <f t="shared" si="89"/>
        <v>0</v>
      </c>
      <c r="K57" s="37">
        <f t="shared" si="89"/>
        <v>0</v>
      </c>
      <c r="L57" s="37">
        <f t="shared" si="89"/>
        <v>0</v>
      </c>
      <c r="M57" s="37">
        <f t="shared" si="89"/>
        <v>0</v>
      </c>
      <c r="N57" s="37">
        <f t="shared" si="89"/>
        <v>0</v>
      </c>
      <c r="O57" s="37">
        <f t="shared" si="89"/>
        <v>0</v>
      </c>
      <c r="P57" s="37">
        <f t="shared" si="89"/>
        <v>0</v>
      </c>
      <c r="Q57" s="37">
        <f t="shared" si="89"/>
        <v>0</v>
      </c>
      <c r="R57" s="37">
        <f t="shared" si="89"/>
        <v>0</v>
      </c>
      <c r="S57" s="37">
        <f t="shared" si="89"/>
        <v>0</v>
      </c>
      <c r="T57" s="3">
        <f t="shared" si="89"/>
        <v>158</v>
      </c>
      <c r="U57" s="3">
        <f t="shared" si="89"/>
        <v>86</v>
      </c>
      <c r="V57" s="3">
        <f t="shared" si="89"/>
        <v>244</v>
      </c>
      <c r="W57" s="3">
        <f t="shared" si="89"/>
        <v>0</v>
      </c>
      <c r="X57" s="3">
        <f t="shared" si="89"/>
        <v>0</v>
      </c>
      <c r="Y57" s="3">
        <f t="shared" si="89"/>
        <v>0</v>
      </c>
      <c r="Z57" s="3">
        <f t="shared" si="89"/>
        <v>158</v>
      </c>
      <c r="AA57" s="3">
        <f t="shared" si="89"/>
        <v>86</v>
      </c>
      <c r="AB57" s="3">
        <f t="shared" si="89"/>
        <v>244</v>
      </c>
      <c r="AC57" s="3">
        <f>SUM(AC51:AC56)</f>
        <v>158</v>
      </c>
      <c r="AD57" s="3">
        <f>SUM(AD51:AD56)</f>
        <v>86</v>
      </c>
      <c r="AE57" s="3">
        <f>SUM(AE51:AE56)</f>
        <v>244</v>
      </c>
      <c r="AF57" s="21">
        <f t="shared" si="89"/>
        <v>158</v>
      </c>
      <c r="AG57" s="21">
        <f t="shared" si="89"/>
        <v>86</v>
      </c>
      <c r="AH57" s="21">
        <f t="shared" si="89"/>
        <v>244</v>
      </c>
    </row>
    <row r="58" spans="1:34" ht="21">
      <c r="A58" s="55" t="s">
        <v>60</v>
      </c>
      <c r="B58" s="7">
        <v>2555</v>
      </c>
      <c r="C58" s="17">
        <v>1</v>
      </c>
      <c r="D58" s="17"/>
      <c r="E58" s="17"/>
      <c r="F58" s="7">
        <f t="shared" si="57"/>
        <v>0</v>
      </c>
      <c r="G58" s="17"/>
      <c r="H58" s="17"/>
      <c r="I58" s="7">
        <f t="shared" si="66"/>
        <v>0</v>
      </c>
      <c r="J58" s="7">
        <f t="shared" si="67"/>
        <v>0</v>
      </c>
      <c r="K58" s="40"/>
      <c r="L58" s="40"/>
      <c r="M58" s="34">
        <f t="shared" si="58"/>
        <v>0</v>
      </c>
      <c r="N58" s="40"/>
      <c r="O58" s="40"/>
      <c r="P58" s="34">
        <f>SUM(N58:O58)</f>
        <v>0</v>
      </c>
      <c r="Q58" s="35">
        <f aca="true" t="shared" si="90" ref="Q58:R61">SUM(K58+N58)</f>
        <v>0</v>
      </c>
      <c r="R58" s="35">
        <f t="shared" si="90"/>
        <v>0</v>
      </c>
      <c r="S58" s="35">
        <f>SUM(R58+Q58)</f>
        <v>0</v>
      </c>
      <c r="T58" s="17">
        <v>14</v>
      </c>
      <c r="U58" s="17">
        <v>32</v>
      </c>
      <c r="V58" s="17">
        <f>SUM(T58:U58)</f>
        <v>46</v>
      </c>
      <c r="W58" s="17"/>
      <c r="X58" s="17"/>
      <c r="Y58" s="7">
        <f>SUM(W58:X58)</f>
        <v>0</v>
      </c>
      <c r="Z58" s="8">
        <f aca="true" t="shared" si="91" ref="Z58:AA61">SUM(T58+W58)</f>
        <v>14</v>
      </c>
      <c r="AA58" s="8">
        <f t="shared" si="91"/>
        <v>32</v>
      </c>
      <c r="AB58" s="7">
        <f>SUM(AA58+Z58)</f>
        <v>46</v>
      </c>
      <c r="AC58" s="7">
        <f aca="true" t="shared" si="92" ref="AC58:AD61">SUM(Q58+Z58)</f>
        <v>14</v>
      </c>
      <c r="AD58" s="7">
        <f t="shared" si="92"/>
        <v>32</v>
      </c>
      <c r="AE58" s="7">
        <f>SUM(AC58:AD58)</f>
        <v>46</v>
      </c>
      <c r="AF58" s="27">
        <f aca="true" t="shared" si="93" ref="AF58:AG61">SUM(D58+G58+Q58+Z58)</f>
        <v>14</v>
      </c>
      <c r="AG58" s="27">
        <f t="shared" si="93"/>
        <v>32</v>
      </c>
      <c r="AH58" s="27">
        <f>SUM(AF58:AG58)</f>
        <v>46</v>
      </c>
    </row>
    <row r="59" spans="1:34" ht="21">
      <c r="A59" s="16"/>
      <c r="B59" s="7">
        <v>2554</v>
      </c>
      <c r="C59" s="10">
        <v>2</v>
      </c>
      <c r="D59" s="13"/>
      <c r="E59" s="13"/>
      <c r="F59" s="7">
        <f t="shared" si="57"/>
        <v>0</v>
      </c>
      <c r="G59" s="13"/>
      <c r="H59" s="13"/>
      <c r="I59" s="7">
        <f t="shared" si="66"/>
        <v>0</v>
      </c>
      <c r="J59" s="7">
        <f t="shared" si="67"/>
        <v>0</v>
      </c>
      <c r="K59" s="38"/>
      <c r="L59" s="38"/>
      <c r="M59" s="34">
        <f t="shared" si="58"/>
        <v>0</v>
      </c>
      <c r="N59" s="38"/>
      <c r="O59" s="38"/>
      <c r="P59" s="34">
        <f>SUM(N59:O59)</f>
        <v>0</v>
      </c>
      <c r="Q59" s="35">
        <f t="shared" si="90"/>
        <v>0</v>
      </c>
      <c r="R59" s="35">
        <f t="shared" si="90"/>
        <v>0</v>
      </c>
      <c r="S59" s="35">
        <f>SUM(R59+Q59)</f>
        <v>0</v>
      </c>
      <c r="T59" s="13">
        <v>9</v>
      </c>
      <c r="U59" s="13">
        <v>24</v>
      </c>
      <c r="V59" s="13">
        <f>SUM(T59:U59)</f>
        <v>33</v>
      </c>
      <c r="W59" s="13"/>
      <c r="X59" s="13"/>
      <c r="Y59" s="7">
        <f>SUM(W59:X59)</f>
        <v>0</v>
      </c>
      <c r="Z59" s="8">
        <f t="shared" si="91"/>
        <v>9</v>
      </c>
      <c r="AA59" s="8">
        <f t="shared" si="91"/>
        <v>24</v>
      </c>
      <c r="AB59" s="7">
        <f>SUM(AA59+Z59)</f>
        <v>33</v>
      </c>
      <c r="AC59" s="7">
        <f t="shared" si="92"/>
        <v>9</v>
      </c>
      <c r="AD59" s="7">
        <f t="shared" si="92"/>
        <v>24</v>
      </c>
      <c r="AE59" s="7">
        <f>SUM(AC59:AD59)</f>
        <v>33</v>
      </c>
      <c r="AF59" s="27">
        <f t="shared" si="93"/>
        <v>9</v>
      </c>
      <c r="AG59" s="27">
        <f t="shared" si="93"/>
        <v>24</v>
      </c>
      <c r="AH59" s="27">
        <f>SUM(AF59:AG59)</f>
        <v>33</v>
      </c>
    </row>
    <row r="60" spans="1:34" ht="21">
      <c r="A60" s="16"/>
      <c r="B60" s="7">
        <v>2553</v>
      </c>
      <c r="C60" s="7">
        <v>3</v>
      </c>
      <c r="D60" s="7"/>
      <c r="E60" s="7"/>
      <c r="F60" s="7">
        <f t="shared" si="57"/>
        <v>0</v>
      </c>
      <c r="G60" s="7"/>
      <c r="H60" s="7"/>
      <c r="I60" s="7">
        <f t="shared" si="66"/>
        <v>0</v>
      </c>
      <c r="J60" s="7">
        <f t="shared" si="67"/>
        <v>0</v>
      </c>
      <c r="K60" s="34"/>
      <c r="L60" s="34"/>
      <c r="M60" s="34">
        <f t="shared" si="58"/>
        <v>0</v>
      </c>
      <c r="N60" s="34"/>
      <c r="O60" s="34"/>
      <c r="P60" s="34">
        <f>SUM(N60:O60)</f>
        <v>0</v>
      </c>
      <c r="Q60" s="35">
        <f t="shared" si="90"/>
        <v>0</v>
      </c>
      <c r="R60" s="35">
        <f t="shared" si="90"/>
        <v>0</v>
      </c>
      <c r="S60" s="35">
        <f>SUM(R60+Q60)</f>
        <v>0</v>
      </c>
      <c r="T60" s="7">
        <v>5</v>
      </c>
      <c r="U60" s="7">
        <v>15</v>
      </c>
      <c r="V60" s="7">
        <f>SUM(T60:U60)</f>
        <v>20</v>
      </c>
      <c r="W60" s="7"/>
      <c r="X60" s="7"/>
      <c r="Y60" s="7">
        <f>SUM(W60:X60)</f>
        <v>0</v>
      </c>
      <c r="Z60" s="8">
        <f t="shared" si="91"/>
        <v>5</v>
      </c>
      <c r="AA60" s="8">
        <f t="shared" si="91"/>
        <v>15</v>
      </c>
      <c r="AB60" s="7">
        <f>SUM(AA60+Z60)</f>
        <v>20</v>
      </c>
      <c r="AC60" s="7">
        <f t="shared" si="92"/>
        <v>5</v>
      </c>
      <c r="AD60" s="7">
        <f t="shared" si="92"/>
        <v>15</v>
      </c>
      <c r="AE60" s="7">
        <f>SUM(AC60:AD60)</f>
        <v>20</v>
      </c>
      <c r="AF60" s="27">
        <f t="shared" si="93"/>
        <v>5</v>
      </c>
      <c r="AG60" s="27">
        <f t="shared" si="93"/>
        <v>15</v>
      </c>
      <c r="AH60" s="27">
        <f>SUM(AF60:AG60)</f>
        <v>20</v>
      </c>
    </row>
    <row r="61" spans="1:34" ht="21">
      <c r="A61" s="19"/>
      <c r="B61" s="7">
        <v>2552</v>
      </c>
      <c r="C61" s="20">
        <v>4</v>
      </c>
      <c r="D61" s="4"/>
      <c r="E61" s="4"/>
      <c r="F61" s="7">
        <f t="shared" si="57"/>
        <v>0</v>
      </c>
      <c r="G61" s="4"/>
      <c r="H61" s="4"/>
      <c r="I61" s="7">
        <f t="shared" si="66"/>
        <v>0</v>
      </c>
      <c r="J61" s="7">
        <f t="shared" si="67"/>
        <v>0</v>
      </c>
      <c r="K61" s="32"/>
      <c r="L61" s="32"/>
      <c r="M61" s="34">
        <f t="shared" si="58"/>
        <v>0</v>
      </c>
      <c r="N61" s="32"/>
      <c r="O61" s="32"/>
      <c r="P61" s="34">
        <f>SUM(N61:O61)</f>
        <v>0</v>
      </c>
      <c r="Q61" s="35">
        <f t="shared" si="90"/>
        <v>0</v>
      </c>
      <c r="R61" s="35">
        <f t="shared" si="90"/>
        <v>0</v>
      </c>
      <c r="S61" s="35">
        <f>SUM(R61+Q61)</f>
        <v>0</v>
      </c>
      <c r="T61" s="4"/>
      <c r="U61" s="4"/>
      <c r="V61" s="4">
        <f>SUM(T61:U61)</f>
        <v>0</v>
      </c>
      <c r="W61" s="4"/>
      <c r="X61" s="4"/>
      <c r="Y61" s="7">
        <f>SUM(W61:X61)</f>
        <v>0</v>
      </c>
      <c r="Z61" s="8">
        <f t="shared" si="91"/>
        <v>0</v>
      </c>
      <c r="AA61" s="8">
        <f t="shared" si="91"/>
        <v>0</v>
      </c>
      <c r="AB61" s="7">
        <f>SUM(AA61+Z61)</f>
        <v>0</v>
      </c>
      <c r="AC61" s="7">
        <f t="shared" si="92"/>
        <v>0</v>
      </c>
      <c r="AD61" s="7">
        <f t="shared" si="92"/>
        <v>0</v>
      </c>
      <c r="AE61" s="7">
        <f>SUM(AC61:AD61)</f>
        <v>0</v>
      </c>
      <c r="AF61" s="27">
        <f t="shared" si="93"/>
        <v>0</v>
      </c>
      <c r="AG61" s="27">
        <f t="shared" si="93"/>
        <v>0</v>
      </c>
      <c r="AH61" s="27">
        <f>SUM(AF61:AG61)</f>
        <v>0</v>
      </c>
    </row>
    <row r="62" spans="1:34" s="11" customFormat="1" ht="21">
      <c r="A62" s="3" t="s">
        <v>22</v>
      </c>
      <c r="B62" s="3"/>
      <c r="C62" s="3"/>
      <c r="D62" s="3">
        <f>SUM(D58:D61)</f>
        <v>0</v>
      </c>
      <c r="E62" s="3">
        <f aca="true" t="shared" si="94" ref="E62:AH62">SUM(E58:E61)</f>
        <v>0</v>
      </c>
      <c r="F62" s="3">
        <f t="shared" si="94"/>
        <v>0</v>
      </c>
      <c r="G62" s="3">
        <f t="shared" si="94"/>
        <v>0</v>
      </c>
      <c r="H62" s="3">
        <f t="shared" si="94"/>
        <v>0</v>
      </c>
      <c r="I62" s="3">
        <f t="shared" si="94"/>
        <v>0</v>
      </c>
      <c r="J62" s="3">
        <f t="shared" si="94"/>
        <v>0</v>
      </c>
      <c r="K62" s="37">
        <f t="shared" si="94"/>
        <v>0</v>
      </c>
      <c r="L62" s="37">
        <f t="shared" si="94"/>
        <v>0</v>
      </c>
      <c r="M62" s="37">
        <f t="shared" si="94"/>
        <v>0</v>
      </c>
      <c r="N62" s="37">
        <f t="shared" si="94"/>
        <v>0</v>
      </c>
      <c r="O62" s="37">
        <f t="shared" si="94"/>
        <v>0</v>
      </c>
      <c r="P62" s="37">
        <f t="shared" si="94"/>
        <v>0</v>
      </c>
      <c r="Q62" s="37">
        <f t="shared" si="94"/>
        <v>0</v>
      </c>
      <c r="R62" s="37">
        <f t="shared" si="94"/>
        <v>0</v>
      </c>
      <c r="S62" s="37">
        <f t="shared" si="94"/>
        <v>0</v>
      </c>
      <c r="T62" s="3">
        <f t="shared" si="94"/>
        <v>28</v>
      </c>
      <c r="U62" s="3">
        <f t="shared" si="94"/>
        <v>71</v>
      </c>
      <c r="V62" s="3">
        <f t="shared" si="94"/>
        <v>99</v>
      </c>
      <c r="W62" s="3">
        <f t="shared" si="94"/>
        <v>0</v>
      </c>
      <c r="X62" s="3">
        <f t="shared" si="94"/>
        <v>0</v>
      </c>
      <c r="Y62" s="3">
        <f t="shared" si="94"/>
        <v>0</v>
      </c>
      <c r="Z62" s="3">
        <f t="shared" si="94"/>
        <v>28</v>
      </c>
      <c r="AA62" s="3">
        <f t="shared" si="94"/>
        <v>71</v>
      </c>
      <c r="AB62" s="3">
        <f t="shared" si="94"/>
        <v>99</v>
      </c>
      <c r="AC62" s="3">
        <f>SUM(AC58:AC61)</f>
        <v>28</v>
      </c>
      <c r="AD62" s="3">
        <f>SUM(AD58:AD61)</f>
        <v>71</v>
      </c>
      <c r="AE62" s="3">
        <f>SUM(AE58:AE61)</f>
        <v>99</v>
      </c>
      <c r="AF62" s="21">
        <f t="shared" si="94"/>
        <v>28</v>
      </c>
      <c r="AG62" s="21">
        <f t="shared" si="94"/>
        <v>71</v>
      </c>
      <c r="AH62" s="21">
        <f t="shared" si="94"/>
        <v>99</v>
      </c>
    </row>
    <row r="63" spans="1:34" ht="21">
      <c r="A63" s="55" t="s">
        <v>23</v>
      </c>
      <c r="B63" s="7">
        <v>2555</v>
      </c>
      <c r="C63" s="17">
        <v>1</v>
      </c>
      <c r="D63" s="17"/>
      <c r="E63" s="17"/>
      <c r="F63" s="7">
        <f t="shared" si="57"/>
        <v>0</v>
      </c>
      <c r="G63" s="17"/>
      <c r="H63" s="17"/>
      <c r="I63" s="7">
        <f t="shared" si="66"/>
        <v>0</v>
      </c>
      <c r="J63" s="7">
        <f t="shared" si="67"/>
        <v>0</v>
      </c>
      <c r="K63" s="40"/>
      <c r="L63" s="40"/>
      <c r="M63" s="34">
        <f t="shared" si="58"/>
        <v>0</v>
      </c>
      <c r="N63" s="40"/>
      <c r="O63" s="40"/>
      <c r="P63" s="34">
        <f>SUM(N63:O63)</f>
        <v>0</v>
      </c>
      <c r="Q63" s="35">
        <f aca="true" t="shared" si="95" ref="Q63:R66">SUM(K63+N63)</f>
        <v>0</v>
      </c>
      <c r="R63" s="35">
        <f t="shared" si="95"/>
        <v>0</v>
      </c>
      <c r="S63" s="35">
        <f>SUM(R63+Q63)</f>
        <v>0</v>
      </c>
      <c r="T63" s="17">
        <v>11</v>
      </c>
      <c r="U63" s="17">
        <v>19</v>
      </c>
      <c r="V63" s="17">
        <f>SUM(T63:U63)</f>
        <v>30</v>
      </c>
      <c r="W63" s="17"/>
      <c r="X63" s="17"/>
      <c r="Y63" s="7">
        <f>SUM(W63:X63)</f>
        <v>0</v>
      </c>
      <c r="Z63" s="8">
        <f aca="true" t="shared" si="96" ref="Z63:AA66">SUM(T63+W63)</f>
        <v>11</v>
      </c>
      <c r="AA63" s="8">
        <f t="shared" si="96"/>
        <v>19</v>
      </c>
      <c r="AB63" s="7">
        <f>SUM(AA63+Z63)</f>
        <v>30</v>
      </c>
      <c r="AC63" s="7">
        <f aca="true" t="shared" si="97" ref="AC63:AD66">SUM(Q63+Z63)</f>
        <v>11</v>
      </c>
      <c r="AD63" s="7">
        <f t="shared" si="97"/>
        <v>19</v>
      </c>
      <c r="AE63" s="7">
        <f>SUM(AC63:AD63)</f>
        <v>30</v>
      </c>
      <c r="AF63" s="27">
        <f aca="true" t="shared" si="98" ref="AF63:AG66">SUM(D63+G63+Q63+Z63)</f>
        <v>11</v>
      </c>
      <c r="AG63" s="27">
        <f t="shared" si="98"/>
        <v>19</v>
      </c>
      <c r="AH63" s="27">
        <f>SUM(AF63:AG63)</f>
        <v>30</v>
      </c>
    </row>
    <row r="64" spans="1:34" ht="21">
      <c r="A64" s="16"/>
      <c r="B64" s="7">
        <v>2554</v>
      </c>
      <c r="C64" s="7">
        <v>2</v>
      </c>
      <c r="D64" s="7"/>
      <c r="E64" s="7"/>
      <c r="F64" s="7">
        <f t="shared" si="57"/>
        <v>0</v>
      </c>
      <c r="G64" s="7"/>
      <c r="H64" s="7"/>
      <c r="I64" s="7">
        <f t="shared" si="66"/>
        <v>0</v>
      </c>
      <c r="J64" s="7">
        <f t="shared" si="67"/>
        <v>0</v>
      </c>
      <c r="K64" s="34"/>
      <c r="L64" s="34"/>
      <c r="M64" s="34">
        <f t="shared" si="58"/>
        <v>0</v>
      </c>
      <c r="N64" s="34"/>
      <c r="O64" s="34"/>
      <c r="P64" s="34">
        <f>SUM(N64:O64)</f>
        <v>0</v>
      </c>
      <c r="Q64" s="35">
        <f t="shared" si="95"/>
        <v>0</v>
      </c>
      <c r="R64" s="35">
        <f t="shared" si="95"/>
        <v>0</v>
      </c>
      <c r="S64" s="35">
        <f>SUM(R64+Q64)</f>
        <v>0</v>
      </c>
      <c r="T64" s="7">
        <v>13</v>
      </c>
      <c r="U64" s="7">
        <v>17</v>
      </c>
      <c r="V64" s="7">
        <f>SUM(T64:U64)</f>
        <v>30</v>
      </c>
      <c r="W64" s="7"/>
      <c r="X64" s="7"/>
      <c r="Y64" s="7">
        <f>SUM(W64:X64)</f>
        <v>0</v>
      </c>
      <c r="Z64" s="8">
        <f t="shared" si="96"/>
        <v>13</v>
      </c>
      <c r="AA64" s="8">
        <f t="shared" si="96"/>
        <v>17</v>
      </c>
      <c r="AB64" s="7">
        <f>SUM(AA64+Z64)</f>
        <v>30</v>
      </c>
      <c r="AC64" s="7">
        <f t="shared" si="97"/>
        <v>13</v>
      </c>
      <c r="AD64" s="7">
        <f t="shared" si="97"/>
        <v>17</v>
      </c>
      <c r="AE64" s="7">
        <f>SUM(AC64:AD64)</f>
        <v>30</v>
      </c>
      <c r="AF64" s="27">
        <f t="shared" si="98"/>
        <v>13</v>
      </c>
      <c r="AG64" s="27">
        <f t="shared" si="98"/>
        <v>17</v>
      </c>
      <c r="AH64" s="27">
        <f>SUM(AF64:AG64)</f>
        <v>30</v>
      </c>
    </row>
    <row r="65" spans="1:34" ht="21">
      <c r="A65" s="16"/>
      <c r="B65" s="7">
        <v>2553</v>
      </c>
      <c r="C65" s="4">
        <v>3</v>
      </c>
      <c r="D65" s="4"/>
      <c r="E65" s="4"/>
      <c r="F65" s="7">
        <f t="shared" si="57"/>
        <v>0</v>
      </c>
      <c r="G65" s="4"/>
      <c r="H65" s="4"/>
      <c r="I65" s="7">
        <f t="shared" si="66"/>
        <v>0</v>
      </c>
      <c r="J65" s="7">
        <f t="shared" si="67"/>
        <v>0</v>
      </c>
      <c r="K65" s="32"/>
      <c r="L65" s="32"/>
      <c r="M65" s="34">
        <f t="shared" si="58"/>
        <v>0</v>
      </c>
      <c r="N65" s="32"/>
      <c r="O65" s="32"/>
      <c r="P65" s="34">
        <f>SUM(N65:O65)</f>
        <v>0</v>
      </c>
      <c r="Q65" s="35">
        <f t="shared" si="95"/>
        <v>0</v>
      </c>
      <c r="R65" s="35">
        <f t="shared" si="95"/>
        <v>0</v>
      </c>
      <c r="S65" s="35">
        <f>SUM(R65+Q65)</f>
        <v>0</v>
      </c>
      <c r="T65" s="4">
        <v>17</v>
      </c>
      <c r="U65" s="4">
        <v>19</v>
      </c>
      <c r="V65" s="4">
        <f>SUM(T65:U65)</f>
        <v>36</v>
      </c>
      <c r="W65" s="4"/>
      <c r="X65" s="4"/>
      <c r="Y65" s="7">
        <f>SUM(W65:X65)</f>
        <v>0</v>
      </c>
      <c r="Z65" s="8">
        <f t="shared" si="96"/>
        <v>17</v>
      </c>
      <c r="AA65" s="8">
        <f t="shared" si="96"/>
        <v>19</v>
      </c>
      <c r="AB65" s="7">
        <f>SUM(AA65+Z65)</f>
        <v>36</v>
      </c>
      <c r="AC65" s="7">
        <f t="shared" si="97"/>
        <v>17</v>
      </c>
      <c r="AD65" s="7">
        <f t="shared" si="97"/>
        <v>19</v>
      </c>
      <c r="AE65" s="7">
        <f>SUM(AC65:AD65)</f>
        <v>36</v>
      </c>
      <c r="AF65" s="27">
        <f t="shared" si="98"/>
        <v>17</v>
      </c>
      <c r="AG65" s="27">
        <f t="shared" si="98"/>
        <v>19</v>
      </c>
      <c r="AH65" s="27">
        <f>SUM(AF65:AG65)</f>
        <v>36</v>
      </c>
    </row>
    <row r="66" spans="1:34" ht="21">
      <c r="A66" s="19"/>
      <c r="B66" s="7">
        <v>2552</v>
      </c>
      <c r="C66" s="20">
        <v>4</v>
      </c>
      <c r="D66" s="4"/>
      <c r="E66" s="4"/>
      <c r="F66" s="7">
        <f t="shared" si="57"/>
        <v>0</v>
      </c>
      <c r="G66" s="4"/>
      <c r="H66" s="4"/>
      <c r="I66" s="7">
        <f t="shared" si="66"/>
        <v>0</v>
      </c>
      <c r="J66" s="7">
        <f t="shared" si="67"/>
        <v>0</v>
      </c>
      <c r="K66" s="32"/>
      <c r="L66" s="32"/>
      <c r="M66" s="34">
        <f t="shared" si="58"/>
        <v>0</v>
      </c>
      <c r="N66" s="32"/>
      <c r="O66" s="32"/>
      <c r="P66" s="34">
        <f>SUM(N66:O66)</f>
        <v>0</v>
      </c>
      <c r="Q66" s="35">
        <f t="shared" si="95"/>
        <v>0</v>
      </c>
      <c r="R66" s="35">
        <f t="shared" si="95"/>
        <v>0</v>
      </c>
      <c r="S66" s="35">
        <f>SUM(R66+Q66)</f>
        <v>0</v>
      </c>
      <c r="T66" s="4"/>
      <c r="U66" s="4"/>
      <c r="V66" s="4">
        <f>SUM(T66:U66)</f>
        <v>0</v>
      </c>
      <c r="W66" s="4"/>
      <c r="X66" s="4"/>
      <c r="Y66" s="7">
        <f>SUM(W66:X66)</f>
        <v>0</v>
      </c>
      <c r="Z66" s="8">
        <f t="shared" si="96"/>
        <v>0</v>
      </c>
      <c r="AA66" s="8">
        <f t="shared" si="96"/>
        <v>0</v>
      </c>
      <c r="AB66" s="7">
        <f>SUM(AA66+Z66)</f>
        <v>0</v>
      </c>
      <c r="AC66" s="7">
        <f t="shared" si="97"/>
        <v>0</v>
      </c>
      <c r="AD66" s="7">
        <f t="shared" si="97"/>
        <v>0</v>
      </c>
      <c r="AE66" s="7">
        <f>SUM(AC66:AD66)</f>
        <v>0</v>
      </c>
      <c r="AF66" s="27">
        <f t="shared" si="98"/>
        <v>0</v>
      </c>
      <c r="AG66" s="27">
        <f t="shared" si="98"/>
        <v>0</v>
      </c>
      <c r="AH66" s="27">
        <f>SUM(AF66:AG66)</f>
        <v>0</v>
      </c>
    </row>
    <row r="67" spans="1:34" s="11" customFormat="1" ht="21">
      <c r="A67" s="3" t="s">
        <v>24</v>
      </c>
      <c r="B67" s="3"/>
      <c r="C67" s="3"/>
      <c r="D67" s="3">
        <f>SUM(D63:D66)</f>
        <v>0</v>
      </c>
      <c r="E67" s="3">
        <f aca="true" t="shared" si="99" ref="E67:AH67">SUM(E63:E66)</f>
        <v>0</v>
      </c>
      <c r="F67" s="3">
        <f t="shared" si="99"/>
        <v>0</v>
      </c>
      <c r="G67" s="3">
        <f t="shared" si="99"/>
        <v>0</v>
      </c>
      <c r="H67" s="3">
        <f t="shared" si="99"/>
        <v>0</v>
      </c>
      <c r="I67" s="3">
        <f t="shared" si="99"/>
        <v>0</v>
      </c>
      <c r="J67" s="3">
        <f t="shared" si="99"/>
        <v>0</v>
      </c>
      <c r="K67" s="37">
        <f t="shared" si="99"/>
        <v>0</v>
      </c>
      <c r="L67" s="37">
        <f t="shared" si="99"/>
        <v>0</v>
      </c>
      <c r="M67" s="37">
        <f t="shared" si="99"/>
        <v>0</v>
      </c>
      <c r="N67" s="37">
        <f t="shared" si="99"/>
        <v>0</v>
      </c>
      <c r="O67" s="37">
        <f t="shared" si="99"/>
        <v>0</v>
      </c>
      <c r="P67" s="37">
        <f t="shared" si="99"/>
        <v>0</v>
      </c>
      <c r="Q67" s="37">
        <f t="shared" si="99"/>
        <v>0</v>
      </c>
      <c r="R67" s="37">
        <f t="shared" si="99"/>
        <v>0</v>
      </c>
      <c r="S67" s="37">
        <f t="shared" si="99"/>
        <v>0</v>
      </c>
      <c r="T67" s="3">
        <f t="shared" si="99"/>
        <v>41</v>
      </c>
      <c r="U67" s="3">
        <f t="shared" si="99"/>
        <v>55</v>
      </c>
      <c r="V67" s="3">
        <f t="shared" si="99"/>
        <v>96</v>
      </c>
      <c r="W67" s="3">
        <f t="shared" si="99"/>
        <v>0</v>
      </c>
      <c r="X67" s="3">
        <f t="shared" si="99"/>
        <v>0</v>
      </c>
      <c r="Y67" s="3">
        <f t="shared" si="99"/>
        <v>0</v>
      </c>
      <c r="Z67" s="3">
        <f t="shared" si="99"/>
        <v>41</v>
      </c>
      <c r="AA67" s="3">
        <f t="shared" si="99"/>
        <v>55</v>
      </c>
      <c r="AB67" s="3">
        <f t="shared" si="99"/>
        <v>96</v>
      </c>
      <c r="AC67" s="3">
        <f>SUM(AC63:AC66)</f>
        <v>41</v>
      </c>
      <c r="AD67" s="3">
        <f>SUM(AD63:AD66)</f>
        <v>55</v>
      </c>
      <c r="AE67" s="3">
        <f>SUM(AE63:AE66)</f>
        <v>96</v>
      </c>
      <c r="AF67" s="21">
        <f t="shared" si="99"/>
        <v>41</v>
      </c>
      <c r="AG67" s="21">
        <f t="shared" si="99"/>
        <v>55</v>
      </c>
      <c r="AH67" s="21">
        <f t="shared" si="99"/>
        <v>96</v>
      </c>
    </row>
    <row r="68" spans="1:34" s="11" customFormat="1" ht="21">
      <c r="A68" s="93" t="s">
        <v>25</v>
      </c>
      <c r="B68" s="94"/>
      <c r="C68" s="95"/>
      <c r="D68" s="21">
        <f>SUM(D43+D50+D57+D62+D67)</f>
        <v>0</v>
      </c>
      <c r="E68" s="21">
        <f aca="true" t="shared" si="100" ref="E68:AH68">SUM(E43+E50+E57+E62+E67)</f>
        <v>0</v>
      </c>
      <c r="F68" s="21">
        <f t="shared" si="100"/>
        <v>0</v>
      </c>
      <c r="G68" s="21">
        <f t="shared" si="100"/>
        <v>0</v>
      </c>
      <c r="H68" s="21">
        <f t="shared" si="100"/>
        <v>0</v>
      </c>
      <c r="I68" s="21">
        <f t="shared" si="100"/>
        <v>0</v>
      </c>
      <c r="J68" s="21">
        <f t="shared" si="100"/>
        <v>0</v>
      </c>
      <c r="K68" s="39">
        <f t="shared" si="100"/>
        <v>0</v>
      </c>
      <c r="L68" s="39">
        <f t="shared" si="100"/>
        <v>0</v>
      </c>
      <c r="M68" s="39">
        <f t="shared" si="100"/>
        <v>0</v>
      </c>
      <c r="N68" s="39">
        <f t="shared" si="100"/>
        <v>0</v>
      </c>
      <c r="O68" s="39">
        <f t="shared" si="100"/>
        <v>0</v>
      </c>
      <c r="P68" s="39">
        <f t="shared" si="100"/>
        <v>0</v>
      </c>
      <c r="Q68" s="39">
        <f t="shared" si="100"/>
        <v>0</v>
      </c>
      <c r="R68" s="39">
        <f t="shared" si="100"/>
        <v>0</v>
      </c>
      <c r="S68" s="39">
        <f t="shared" si="100"/>
        <v>0</v>
      </c>
      <c r="T68" s="21">
        <f t="shared" si="100"/>
        <v>422</v>
      </c>
      <c r="U68" s="21">
        <f t="shared" si="100"/>
        <v>423</v>
      </c>
      <c r="V68" s="21">
        <f t="shared" si="100"/>
        <v>845</v>
      </c>
      <c r="W68" s="21">
        <f t="shared" si="100"/>
        <v>1</v>
      </c>
      <c r="X68" s="21">
        <f t="shared" si="100"/>
        <v>0</v>
      </c>
      <c r="Y68" s="21">
        <f t="shared" si="100"/>
        <v>1</v>
      </c>
      <c r="Z68" s="21">
        <f t="shared" si="100"/>
        <v>423</v>
      </c>
      <c r="AA68" s="21">
        <f t="shared" si="100"/>
        <v>423</v>
      </c>
      <c r="AB68" s="21">
        <f t="shared" si="100"/>
        <v>846</v>
      </c>
      <c r="AC68" s="21">
        <f>SUM(AC43+AC50+AC57+AC62+AC67)</f>
        <v>423</v>
      </c>
      <c r="AD68" s="21">
        <f>SUM(AD43+AD50+AD57+AD62+AD67)</f>
        <v>423</v>
      </c>
      <c r="AE68" s="21">
        <f>SUM(AE43+AE50+AE57+AE62+AE67)</f>
        <v>846</v>
      </c>
      <c r="AF68" s="21">
        <f t="shared" si="100"/>
        <v>423</v>
      </c>
      <c r="AG68" s="21">
        <f t="shared" si="100"/>
        <v>423</v>
      </c>
      <c r="AH68" s="21">
        <f t="shared" si="100"/>
        <v>846</v>
      </c>
    </row>
    <row r="69" spans="1:34" ht="21">
      <c r="A69" s="73" t="s">
        <v>26</v>
      </c>
      <c r="B69" s="65"/>
      <c r="C69" s="66"/>
      <c r="D69" s="65"/>
      <c r="E69" s="65"/>
      <c r="F69" s="65"/>
      <c r="G69" s="65"/>
      <c r="H69" s="65"/>
      <c r="I69" s="65"/>
      <c r="J69" s="65"/>
      <c r="K69" s="67"/>
      <c r="L69" s="67"/>
      <c r="M69" s="67"/>
      <c r="N69" s="67"/>
      <c r="O69" s="67"/>
      <c r="P69" s="67"/>
      <c r="Q69" s="68"/>
      <c r="R69" s="68"/>
      <c r="S69" s="68"/>
      <c r="T69" s="65"/>
      <c r="U69" s="65"/>
      <c r="V69" s="65"/>
      <c r="W69" s="65"/>
      <c r="X69" s="65"/>
      <c r="Y69" s="65"/>
      <c r="Z69" s="66"/>
      <c r="AA69" s="66"/>
      <c r="AB69" s="65"/>
      <c r="AC69" s="65"/>
      <c r="AD69" s="65"/>
      <c r="AE69" s="65"/>
      <c r="AF69" s="66"/>
      <c r="AG69" s="66"/>
      <c r="AH69" s="66"/>
    </row>
    <row r="70" spans="1:34" ht="21">
      <c r="A70" s="14" t="s">
        <v>27</v>
      </c>
      <c r="B70" s="7">
        <v>2555</v>
      </c>
      <c r="C70" s="7">
        <v>1</v>
      </c>
      <c r="D70" s="7"/>
      <c r="E70" s="7"/>
      <c r="F70" s="7">
        <f aca="true" t="shared" si="101" ref="F70:F96">SUM(D70:E70)</f>
        <v>0</v>
      </c>
      <c r="G70" s="7"/>
      <c r="H70" s="7"/>
      <c r="I70" s="7">
        <f aca="true" t="shared" si="102" ref="I70:I96">SUM(G70:H70)</f>
        <v>0</v>
      </c>
      <c r="J70" s="7">
        <f aca="true" t="shared" si="103" ref="J70:J96">SUM(F70+I70)</f>
        <v>0</v>
      </c>
      <c r="K70" s="34">
        <v>2</v>
      </c>
      <c r="L70" s="34">
        <v>2</v>
      </c>
      <c r="M70" s="34">
        <f>SUM(K70:L70)</f>
        <v>4</v>
      </c>
      <c r="N70" s="34"/>
      <c r="O70" s="34"/>
      <c r="P70" s="34">
        <f>SUM(N70:O70)</f>
        <v>0</v>
      </c>
      <c r="Q70" s="35">
        <f aca="true" t="shared" si="104" ref="Q70:R73">SUM(K70+N70)</f>
        <v>2</v>
      </c>
      <c r="R70" s="35">
        <f t="shared" si="104"/>
        <v>2</v>
      </c>
      <c r="S70" s="35">
        <f>SUM(R70+Q70)</f>
        <v>4</v>
      </c>
      <c r="T70" s="7">
        <v>17</v>
      </c>
      <c r="U70" s="7">
        <v>66</v>
      </c>
      <c r="V70" s="7">
        <f>SUM(T70:U70)</f>
        <v>83</v>
      </c>
      <c r="W70" s="7"/>
      <c r="X70" s="7"/>
      <c r="Y70" s="7">
        <f>SUM(W70:X70)</f>
        <v>0</v>
      </c>
      <c r="Z70" s="8">
        <f aca="true" t="shared" si="105" ref="Z70:AA73">SUM(T70+W70)</f>
        <v>17</v>
      </c>
      <c r="AA70" s="8">
        <f t="shared" si="105"/>
        <v>66</v>
      </c>
      <c r="AB70" s="7">
        <f>SUM(AA70+Z70)</f>
        <v>83</v>
      </c>
      <c r="AC70" s="7">
        <f aca="true" t="shared" si="106" ref="AC70:AD73">SUM(Q70+Z70)</f>
        <v>19</v>
      </c>
      <c r="AD70" s="7">
        <f t="shared" si="106"/>
        <v>68</v>
      </c>
      <c r="AE70" s="7">
        <f>SUM(AC70:AD70)</f>
        <v>87</v>
      </c>
      <c r="AF70" s="27">
        <f aca="true" t="shared" si="107" ref="AF70:AG73">SUM(D70+G70+Q70+Z70)</f>
        <v>19</v>
      </c>
      <c r="AG70" s="27">
        <f t="shared" si="107"/>
        <v>68</v>
      </c>
      <c r="AH70" s="27">
        <f>SUM(AF70:AG70)</f>
        <v>87</v>
      </c>
    </row>
    <row r="71" spans="1:34" ht="21">
      <c r="A71" s="16"/>
      <c r="B71" s="7">
        <v>2554</v>
      </c>
      <c r="C71" s="7">
        <v>2</v>
      </c>
      <c r="D71" s="7"/>
      <c r="E71" s="7"/>
      <c r="F71" s="7">
        <f t="shared" si="101"/>
        <v>0</v>
      </c>
      <c r="G71" s="7"/>
      <c r="H71" s="7"/>
      <c r="I71" s="7">
        <f t="shared" si="102"/>
        <v>0</v>
      </c>
      <c r="J71" s="7">
        <f t="shared" si="103"/>
        <v>0</v>
      </c>
      <c r="K71" s="34"/>
      <c r="L71" s="34"/>
      <c r="M71" s="34">
        <f>SUM(K71:L71)</f>
        <v>0</v>
      </c>
      <c r="N71" s="34"/>
      <c r="O71" s="34"/>
      <c r="P71" s="34">
        <f>SUM(N71:O71)</f>
        <v>0</v>
      </c>
      <c r="Q71" s="35">
        <f t="shared" si="104"/>
        <v>0</v>
      </c>
      <c r="R71" s="35">
        <f t="shared" si="104"/>
        <v>0</v>
      </c>
      <c r="S71" s="35">
        <f>SUM(R71+Q71)</f>
        <v>0</v>
      </c>
      <c r="T71" s="7">
        <v>9</v>
      </c>
      <c r="U71" s="7">
        <v>53</v>
      </c>
      <c r="V71" s="7">
        <f>SUM(T71:U71)</f>
        <v>62</v>
      </c>
      <c r="W71" s="7"/>
      <c r="X71" s="7"/>
      <c r="Y71" s="7">
        <f>SUM(W71:X71)</f>
        <v>0</v>
      </c>
      <c r="Z71" s="8">
        <f t="shared" si="105"/>
        <v>9</v>
      </c>
      <c r="AA71" s="8">
        <f t="shared" si="105"/>
        <v>53</v>
      </c>
      <c r="AB71" s="7">
        <f>SUM(AA71+Z71)</f>
        <v>62</v>
      </c>
      <c r="AC71" s="7">
        <f t="shared" si="106"/>
        <v>9</v>
      </c>
      <c r="AD71" s="7">
        <f t="shared" si="106"/>
        <v>53</v>
      </c>
      <c r="AE71" s="7">
        <f>SUM(AC71:AD71)</f>
        <v>62</v>
      </c>
      <c r="AF71" s="27">
        <f t="shared" si="107"/>
        <v>9</v>
      </c>
      <c r="AG71" s="27">
        <f t="shared" si="107"/>
        <v>53</v>
      </c>
      <c r="AH71" s="27">
        <f>SUM(AF71:AG71)</f>
        <v>62</v>
      </c>
    </row>
    <row r="72" spans="1:34" ht="21">
      <c r="A72" s="16"/>
      <c r="B72" s="7">
        <v>2553</v>
      </c>
      <c r="C72" s="7">
        <v>3</v>
      </c>
      <c r="D72" s="7"/>
      <c r="E72" s="7"/>
      <c r="F72" s="7">
        <f t="shared" si="101"/>
        <v>0</v>
      </c>
      <c r="G72" s="7"/>
      <c r="H72" s="7"/>
      <c r="I72" s="7">
        <f t="shared" si="102"/>
        <v>0</v>
      </c>
      <c r="J72" s="7">
        <f t="shared" si="103"/>
        <v>0</v>
      </c>
      <c r="K72" s="34"/>
      <c r="L72" s="34">
        <v>1</v>
      </c>
      <c r="M72" s="34">
        <f>SUM(K72:L72)</f>
        <v>1</v>
      </c>
      <c r="N72" s="34"/>
      <c r="O72" s="34"/>
      <c r="P72" s="34">
        <f>SUM(N72:O72)</f>
        <v>0</v>
      </c>
      <c r="Q72" s="35">
        <f t="shared" si="104"/>
        <v>0</v>
      </c>
      <c r="R72" s="35">
        <f t="shared" si="104"/>
        <v>1</v>
      </c>
      <c r="S72" s="35">
        <f>SUM(R72+Q72)</f>
        <v>1</v>
      </c>
      <c r="T72" s="7">
        <v>6</v>
      </c>
      <c r="U72" s="7">
        <v>49</v>
      </c>
      <c r="V72" s="7">
        <f>SUM(T72:U72)</f>
        <v>55</v>
      </c>
      <c r="W72" s="7"/>
      <c r="X72" s="7"/>
      <c r="Y72" s="7">
        <f>SUM(W72:X72)</f>
        <v>0</v>
      </c>
      <c r="Z72" s="8">
        <f t="shared" si="105"/>
        <v>6</v>
      </c>
      <c r="AA72" s="8">
        <f t="shared" si="105"/>
        <v>49</v>
      </c>
      <c r="AB72" s="7">
        <f>SUM(AA72+Z72)</f>
        <v>55</v>
      </c>
      <c r="AC72" s="7">
        <f t="shared" si="106"/>
        <v>6</v>
      </c>
      <c r="AD72" s="7">
        <f t="shared" si="106"/>
        <v>50</v>
      </c>
      <c r="AE72" s="7">
        <f>SUM(AC72:AD72)</f>
        <v>56</v>
      </c>
      <c r="AF72" s="27">
        <f t="shared" si="107"/>
        <v>6</v>
      </c>
      <c r="AG72" s="27">
        <f t="shared" si="107"/>
        <v>50</v>
      </c>
      <c r="AH72" s="27">
        <f>SUM(AF72:AG72)</f>
        <v>56</v>
      </c>
    </row>
    <row r="73" spans="1:34" ht="21">
      <c r="A73" s="9"/>
      <c r="B73" s="7">
        <v>2552</v>
      </c>
      <c r="C73" s="7">
        <v>4</v>
      </c>
      <c r="D73" s="7"/>
      <c r="E73" s="7"/>
      <c r="F73" s="7">
        <f t="shared" si="101"/>
        <v>0</v>
      </c>
      <c r="G73" s="7"/>
      <c r="H73" s="7"/>
      <c r="I73" s="7">
        <f t="shared" si="102"/>
        <v>0</v>
      </c>
      <c r="J73" s="7">
        <f t="shared" si="103"/>
        <v>0</v>
      </c>
      <c r="K73" s="34"/>
      <c r="L73" s="34"/>
      <c r="M73" s="34">
        <f>SUM(K73:L73)</f>
        <v>0</v>
      </c>
      <c r="N73" s="34"/>
      <c r="O73" s="34"/>
      <c r="P73" s="34">
        <f>SUM(N73:O73)</f>
        <v>0</v>
      </c>
      <c r="Q73" s="35">
        <f t="shared" si="104"/>
        <v>0</v>
      </c>
      <c r="R73" s="35">
        <f t="shared" si="104"/>
        <v>0</v>
      </c>
      <c r="S73" s="35">
        <f>SUM(R73+Q73)</f>
        <v>0</v>
      </c>
      <c r="T73" s="7">
        <v>3</v>
      </c>
      <c r="U73" s="7">
        <v>16</v>
      </c>
      <c r="V73" s="7">
        <f>SUM(T73:U73)</f>
        <v>19</v>
      </c>
      <c r="W73" s="7"/>
      <c r="X73" s="7"/>
      <c r="Y73" s="7">
        <f>SUM(W73:X73)</f>
        <v>0</v>
      </c>
      <c r="Z73" s="8">
        <f t="shared" si="105"/>
        <v>3</v>
      </c>
      <c r="AA73" s="8">
        <f t="shared" si="105"/>
        <v>16</v>
      </c>
      <c r="AB73" s="7">
        <f>SUM(AA73+Z73)</f>
        <v>19</v>
      </c>
      <c r="AC73" s="7">
        <f t="shared" si="106"/>
        <v>3</v>
      </c>
      <c r="AD73" s="7">
        <f t="shared" si="106"/>
        <v>16</v>
      </c>
      <c r="AE73" s="7">
        <f>SUM(AC73:AD73)</f>
        <v>19</v>
      </c>
      <c r="AF73" s="27">
        <f t="shared" si="107"/>
        <v>3</v>
      </c>
      <c r="AG73" s="27">
        <f t="shared" si="107"/>
        <v>16</v>
      </c>
      <c r="AH73" s="27">
        <f>SUM(AF73:AG73)</f>
        <v>19</v>
      </c>
    </row>
    <row r="74" spans="1:34" ht="21">
      <c r="A74" s="19"/>
      <c r="B74" s="13">
        <v>2551</v>
      </c>
      <c r="C74" s="20" t="s">
        <v>9</v>
      </c>
      <c r="D74" s="20"/>
      <c r="E74" s="20"/>
      <c r="F74" s="13"/>
      <c r="G74" s="20"/>
      <c r="H74" s="20"/>
      <c r="I74" s="13"/>
      <c r="J74" s="13"/>
      <c r="K74" s="42"/>
      <c r="L74" s="42"/>
      <c r="M74" s="38"/>
      <c r="N74" s="42"/>
      <c r="O74" s="42"/>
      <c r="P74" s="38"/>
      <c r="Q74" s="87"/>
      <c r="R74" s="87"/>
      <c r="S74" s="87"/>
      <c r="T74" s="20">
        <v>1</v>
      </c>
      <c r="U74" s="7"/>
      <c r="V74" s="7">
        <f>SUM(T74:U74)</f>
        <v>1</v>
      </c>
      <c r="W74" s="20"/>
      <c r="X74" s="20"/>
      <c r="Y74" s="13"/>
      <c r="Z74" s="8">
        <f>SUM(T74+W74)</f>
        <v>1</v>
      </c>
      <c r="AA74" s="8">
        <f>SUM(U74+X74)</f>
        <v>0</v>
      </c>
      <c r="AB74" s="7">
        <f>SUM(AA74+Z74)</f>
        <v>1</v>
      </c>
      <c r="AC74" s="7">
        <f>SUM(Q74+Z74)</f>
        <v>1</v>
      </c>
      <c r="AD74" s="7">
        <f>SUM(R74+AA74)</f>
        <v>0</v>
      </c>
      <c r="AE74" s="7">
        <f>SUM(AC74:AD74)</f>
        <v>1</v>
      </c>
      <c r="AF74" s="27">
        <f>SUM(D74+G74+Q74+Z74)</f>
        <v>1</v>
      </c>
      <c r="AG74" s="27">
        <f>SUM(E74+H74+R74+AA74)</f>
        <v>0</v>
      </c>
      <c r="AH74" s="27">
        <f>SUM(AF74:AG74)</f>
        <v>1</v>
      </c>
    </row>
    <row r="75" spans="1:34" s="11" customFormat="1" ht="21">
      <c r="A75" s="3" t="s">
        <v>28</v>
      </c>
      <c r="B75" s="3"/>
      <c r="C75" s="3"/>
      <c r="D75" s="3">
        <f>SUM(D70:D73)</f>
        <v>0</v>
      </c>
      <c r="E75" s="3">
        <f aca="true" t="shared" si="108" ref="E75:J75">SUM(E70:E73)</f>
        <v>0</v>
      </c>
      <c r="F75" s="3">
        <f t="shared" si="108"/>
        <v>0</v>
      </c>
      <c r="G75" s="3">
        <f t="shared" si="108"/>
        <v>0</v>
      </c>
      <c r="H75" s="3">
        <f t="shared" si="108"/>
        <v>0</v>
      </c>
      <c r="I75" s="3">
        <f t="shared" si="108"/>
        <v>0</v>
      </c>
      <c r="J75" s="3">
        <f t="shared" si="108"/>
        <v>0</v>
      </c>
      <c r="K75" s="37">
        <f>SUM(K70:K74)</f>
        <v>2</v>
      </c>
      <c r="L75" s="37">
        <f aca="true" t="shared" si="109" ref="L75:AH75">SUM(L70:L74)</f>
        <v>3</v>
      </c>
      <c r="M75" s="37">
        <f t="shared" si="109"/>
        <v>5</v>
      </c>
      <c r="N75" s="37">
        <f t="shared" si="109"/>
        <v>0</v>
      </c>
      <c r="O75" s="37">
        <f t="shared" si="109"/>
        <v>0</v>
      </c>
      <c r="P75" s="37">
        <f t="shared" si="109"/>
        <v>0</v>
      </c>
      <c r="Q75" s="37">
        <f t="shared" si="109"/>
        <v>2</v>
      </c>
      <c r="R75" s="37">
        <f t="shared" si="109"/>
        <v>3</v>
      </c>
      <c r="S75" s="37">
        <f t="shared" si="109"/>
        <v>5</v>
      </c>
      <c r="T75" s="3">
        <f>SUM(T70:T74)</f>
        <v>36</v>
      </c>
      <c r="U75" s="3">
        <f t="shared" si="109"/>
        <v>184</v>
      </c>
      <c r="V75" s="3">
        <f t="shared" si="109"/>
        <v>220</v>
      </c>
      <c r="W75" s="3">
        <f t="shared" si="109"/>
        <v>0</v>
      </c>
      <c r="X75" s="3">
        <f t="shared" si="109"/>
        <v>0</v>
      </c>
      <c r="Y75" s="3">
        <f t="shared" si="109"/>
        <v>0</v>
      </c>
      <c r="Z75" s="3">
        <f t="shared" si="109"/>
        <v>36</v>
      </c>
      <c r="AA75" s="3">
        <f t="shared" si="109"/>
        <v>184</v>
      </c>
      <c r="AB75" s="3">
        <f t="shared" si="109"/>
        <v>220</v>
      </c>
      <c r="AC75" s="3">
        <f t="shared" si="109"/>
        <v>38</v>
      </c>
      <c r="AD75" s="3">
        <f t="shared" si="109"/>
        <v>187</v>
      </c>
      <c r="AE75" s="3">
        <f t="shared" si="109"/>
        <v>225</v>
      </c>
      <c r="AF75" s="21">
        <f t="shared" si="109"/>
        <v>38</v>
      </c>
      <c r="AG75" s="21">
        <f t="shared" si="109"/>
        <v>187</v>
      </c>
      <c r="AH75" s="21">
        <f t="shared" si="109"/>
        <v>225</v>
      </c>
    </row>
    <row r="76" spans="1:34" ht="21">
      <c r="A76" s="55" t="s">
        <v>29</v>
      </c>
      <c r="B76" s="7">
        <v>2555</v>
      </c>
      <c r="C76" s="7">
        <v>1</v>
      </c>
      <c r="D76" s="7"/>
      <c r="E76" s="7"/>
      <c r="F76" s="7">
        <f t="shared" si="101"/>
        <v>0</v>
      </c>
      <c r="G76" s="7"/>
      <c r="H76" s="7"/>
      <c r="I76" s="7">
        <f t="shared" si="102"/>
        <v>0</v>
      </c>
      <c r="J76" s="7">
        <f t="shared" si="103"/>
        <v>0</v>
      </c>
      <c r="K76" s="34">
        <v>2</v>
      </c>
      <c r="L76" s="34">
        <v>1</v>
      </c>
      <c r="M76" s="34">
        <f>SUM(K76:L76)</f>
        <v>3</v>
      </c>
      <c r="N76" s="34"/>
      <c r="O76" s="34"/>
      <c r="P76" s="34">
        <f>SUM(N76:O76)</f>
        <v>0</v>
      </c>
      <c r="Q76" s="35">
        <f aca="true" t="shared" si="110" ref="Q76:R80">SUM(K76+N76)</f>
        <v>2</v>
      </c>
      <c r="R76" s="35">
        <f t="shared" si="110"/>
        <v>1</v>
      </c>
      <c r="S76" s="35">
        <f>SUM(R76+Q76)</f>
        <v>3</v>
      </c>
      <c r="T76" s="7">
        <v>6</v>
      </c>
      <c r="U76" s="7">
        <v>38</v>
      </c>
      <c r="V76" s="7">
        <f>SUM(T76:U76)</f>
        <v>44</v>
      </c>
      <c r="W76" s="7"/>
      <c r="X76" s="7"/>
      <c r="Y76" s="7">
        <f>SUM(W76:X76)</f>
        <v>0</v>
      </c>
      <c r="Z76" s="8">
        <f aca="true" t="shared" si="111" ref="Z76:AA80">SUM(T76+W76)</f>
        <v>6</v>
      </c>
      <c r="AA76" s="8">
        <f t="shared" si="111"/>
        <v>38</v>
      </c>
      <c r="AB76" s="7">
        <f>SUM(AA76+Z76)</f>
        <v>44</v>
      </c>
      <c r="AC76" s="7">
        <f aca="true" t="shared" si="112" ref="AC76:AD80">SUM(Q76+Z76)</f>
        <v>8</v>
      </c>
      <c r="AD76" s="7">
        <f t="shared" si="112"/>
        <v>39</v>
      </c>
      <c r="AE76" s="7">
        <f>SUM(AC76:AD76)</f>
        <v>47</v>
      </c>
      <c r="AF76" s="27">
        <f aca="true" t="shared" si="113" ref="AF76:AG80">SUM(D76+G76+Q76+Z76)</f>
        <v>8</v>
      </c>
      <c r="AG76" s="27">
        <f t="shared" si="113"/>
        <v>39</v>
      </c>
      <c r="AH76" s="27">
        <f>SUM(AF76:AG76)</f>
        <v>47</v>
      </c>
    </row>
    <row r="77" spans="1:34" ht="21">
      <c r="A77" s="16"/>
      <c r="B77" s="7">
        <v>2554</v>
      </c>
      <c r="C77" s="7">
        <v>2</v>
      </c>
      <c r="D77" s="7"/>
      <c r="E77" s="7"/>
      <c r="F77" s="7">
        <f t="shared" si="101"/>
        <v>0</v>
      </c>
      <c r="G77" s="7"/>
      <c r="H77" s="7"/>
      <c r="I77" s="7">
        <f t="shared" si="102"/>
        <v>0</v>
      </c>
      <c r="J77" s="7">
        <f t="shared" si="103"/>
        <v>0</v>
      </c>
      <c r="K77" s="34">
        <v>1</v>
      </c>
      <c r="L77" s="34">
        <v>3</v>
      </c>
      <c r="M77" s="34">
        <f>SUM(K77:L77)</f>
        <v>4</v>
      </c>
      <c r="N77" s="34"/>
      <c r="O77" s="34"/>
      <c r="P77" s="34">
        <f>SUM(N77:O77)</f>
        <v>0</v>
      </c>
      <c r="Q77" s="35">
        <f t="shared" si="110"/>
        <v>1</v>
      </c>
      <c r="R77" s="35">
        <f t="shared" si="110"/>
        <v>3</v>
      </c>
      <c r="S77" s="35">
        <f>SUM(R77+Q77)</f>
        <v>4</v>
      </c>
      <c r="T77" s="7">
        <v>5</v>
      </c>
      <c r="U77" s="7">
        <v>34</v>
      </c>
      <c r="V77" s="7">
        <f>SUM(T77:U77)</f>
        <v>39</v>
      </c>
      <c r="W77" s="7"/>
      <c r="X77" s="7"/>
      <c r="Y77" s="7">
        <f>SUM(W77:X77)</f>
        <v>0</v>
      </c>
      <c r="Z77" s="8">
        <f t="shared" si="111"/>
        <v>5</v>
      </c>
      <c r="AA77" s="8">
        <f t="shared" si="111"/>
        <v>34</v>
      </c>
      <c r="AB77" s="7">
        <f>SUM(AA77+Z77)</f>
        <v>39</v>
      </c>
      <c r="AC77" s="7">
        <f t="shared" si="112"/>
        <v>6</v>
      </c>
      <c r="AD77" s="7">
        <f t="shared" si="112"/>
        <v>37</v>
      </c>
      <c r="AE77" s="7">
        <f>SUM(AC77:AD77)</f>
        <v>43</v>
      </c>
      <c r="AF77" s="27">
        <f t="shared" si="113"/>
        <v>6</v>
      </c>
      <c r="AG77" s="27">
        <f t="shared" si="113"/>
        <v>37</v>
      </c>
      <c r="AH77" s="27">
        <f>SUM(AF77:AG77)</f>
        <v>43</v>
      </c>
    </row>
    <row r="78" spans="1:34" ht="21">
      <c r="A78" s="16"/>
      <c r="B78" s="7">
        <v>2553</v>
      </c>
      <c r="C78" s="7">
        <v>3</v>
      </c>
      <c r="D78" s="7"/>
      <c r="E78" s="7"/>
      <c r="F78" s="7">
        <f t="shared" si="101"/>
        <v>0</v>
      </c>
      <c r="G78" s="7"/>
      <c r="H78" s="7"/>
      <c r="I78" s="7">
        <f t="shared" si="102"/>
        <v>0</v>
      </c>
      <c r="J78" s="7">
        <f t="shared" si="103"/>
        <v>0</v>
      </c>
      <c r="K78" s="34"/>
      <c r="L78" s="34"/>
      <c r="M78" s="34">
        <f>SUM(K78:L78)</f>
        <v>0</v>
      </c>
      <c r="N78" s="34"/>
      <c r="O78" s="34"/>
      <c r="P78" s="34">
        <f>SUM(N78:O78)</f>
        <v>0</v>
      </c>
      <c r="Q78" s="35">
        <f t="shared" si="110"/>
        <v>0</v>
      </c>
      <c r="R78" s="35">
        <f t="shared" si="110"/>
        <v>0</v>
      </c>
      <c r="S78" s="35">
        <f>SUM(R78+Q78)</f>
        <v>0</v>
      </c>
      <c r="T78" s="7">
        <v>3</v>
      </c>
      <c r="U78" s="7">
        <v>23</v>
      </c>
      <c r="V78" s="7">
        <f>SUM(T78:U78)</f>
        <v>26</v>
      </c>
      <c r="W78" s="7"/>
      <c r="X78" s="7"/>
      <c r="Y78" s="7">
        <f>SUM(W78:X78)</f>
        <v>0</v>
      </c>
      <c r="Z78" s="8">
        <f t="shared" si="111"/>
        <v>3</v>
      </c>
      <c r="AA78" s="8">
        <f t="shared" si="111"/>
        <v>23</v>
      </c>
      <c r="AB78" s="7">
        <f>SUM(AA78+Z78)</f>
        <v>26</v>
      </c>
      <c r="AC78" s="7">
        <f t="shared" si="112"/>
        <v>3</v>
      </c>
      <c r="AD78" s="7">
        <f t="shared" si="112"/>
        <v>23</v>
      </c>
      <c r="AE78" s="7">
        <f>SUM(AC78:AD78)</f>
        <v>26</v>
      </c>
      <c r="AF78" s="27">
        <f t="shared" si="113"/>
        <v>3</v>
      </c>
      <c r="AG78" s="27">
        <f t="shared" si="113"/>
        <v>23</v>
      </c>
      <c r="AH78" s="27">
        <f>SUM(AF78:AG78)</f>
        <v>26</v>
      </c>
    </row>
    <row r="79" spans="1:34" ht="21">
      <c r="A79" s="16"/>
      <c r="B79" s="7">
        <v>2552</v>
      </c>
      <c r="C79" s="4">
        <v>4</v>
      </c>
      <c r="D79" s="4"/>
      <c r="E79" s="4"/>
      <c r="F79" s="7">
        <f t="shared" si="101"/>
        <v>0</v>
      </c>
      <c r="G79" s="4"/>
      <c r="H79" s="4"/>
      <c r="I79" s="7">
        <f t="shared" si="102"/>
        <v>0</v>
      </c>
      <c r="J79" s="7">
        <f t="shared" si="103"/>
        <v>0</v>
      </c>
      <c r="K79" s="32"/>
      <c r="L79" s="32"/>
      <c r="M79" s="32">
        <f>SUM(K79:L79)</f>
        <v>0</v>
      </c>
      <c r="N79" s="32"/>
      <c r="O79" s="32"/>
      <c r="P79" s="34">
        <f>SUM(N79:O79)</f>
        <v>0</v>
      </c>
      <c r="Q79" s="35">
        <f t="shared" si="110"/>
        <v>0</v>
      </c>
      <c r="R79" s="35">
        <f t="shared" si="110"/>
        <v>0</v>
      </c>
      <c r="S79" s="35">
        <f>SUM(R79+Q79)</f>
        <v>0</v>
      </c>
      <c r="T79" s="4">
        <v>1</v>
      </c>
      <c r="U79" s="4">
        <v>9</v>
      </c>
      <c r="V79" s="4">
        <f>SUM(T79:U79)</f>
        <v>10</v>
      </c>
      <c r="W79" s="4"/>
      <c r="X79" s="4"/>
      <c r="Y79" s="7">
        <f>SUM(W79:X79)</f>
        <v>0</v>
      </c>
      <c r="Z79" s="8">
        <f t="shared" si="111"/>
        <v>1</v>
      </c>
      <c r="AA79" s="8">
        <f t="shared" si="111"/>
        <v>9</v>
      </c>
      <c r="AB79" s="7">
        <f>SUM(AA79+Z79)</f>
        <v>10</v>
      </c>
      <c r="AC79" s="7">
        <f t="shared" si="112"/>
        <v>1</v>
      </c>
      <c r="AD79" s="7">
        <f t="shared" si="112"/>
        <v>9</v>
      </c>
      <c r="AE79" s="7">
        <f>SUM(AC79:AD79)</f>
        <v>10</v>
      </c>
      <c r="AF79" s="27">
        <f t="shared" si="113"/>
        <v>1</v>
      </c>
      <c r="AG79" s="27">
        <f t="shared" si="113"/>
        <v>9</v>
      </c>
      <c r="AH79" s="27">
        <f>SUM(AF79:AG79)</f>
        <v>10</v>
      </c>
    </row>
    <row r="80" spans="1:34" ht="21">
      <c r="A80" s="19"/>
      <c r="B80" s="7">
        <v>2551</v>
      </c>
      <c r="C80" s="4" t="s">
        <v>9</v>
      </c>
      <c r="D80" s="4"/>
      <c r="E80" s="4"/>
      <c r="F80" s="7">
        <f t="shared" si="101"/>
        <v>0</v>
      </c>
      <c r="G80" s="4"/>
      <c r="H80" s="4"/>
      <c r="I80" s="7">
        <f t="shared" si="102"/>
        <v>0</v>
      </c>
      <c r="J80" s="7">
        <f t="shared" si="103"/>
        <v>0</v>
      </c>
      <c r="K80" s="32"/>
      <c r="L80" s="32"/>
      <c r="M80" s="32">
        <f>SUM(K80:L80)</f>
        <v>0</v>
      </c>
      <c r="N80" s="32"/>
      <c r="O80" s="32"/>
      <c r="P80" s="34">
        <f>SUM(N80:O80)</f>
        <v>0</v>
      </c>
      <c r="Q80" s="35">
        <f t="shared" si="110"/>
        <v>0</v>
      </c>
      <c r="R80" s="35">
        <f t="shared" si="110"/>
        <v>0</v>
      </c>
      <c r="S80" s="35">
        <f>SUM(R80+Q80)</f>
        <v>0</v>
      </c>
      <c r="T80" s="4"/>
      <c r="U80" s="4">
        <v>1</v>
      </c>
      <c r="V80" s="4">
        <f>SUM(T80:U80)</f>
        <v>1</v>
      </c>
      <c r="W80" s="4"/>
      <c r="X80" s="4"/>
      <c r="Y80" s="7">
        <f>SUM(W80:X80)</f>
        <v>0</v>
      </c>
      <c r="Z80" s="8">
        <f t="shared" si="111"/>
        <v>0</v>
      </c>
      <c r="AA80" s="8">
        <f t="shared" si="111"/>
        <v>1</v>
      </c>
      <c r="AB80" s="7">
        <f>SUM(AA80+Z80)</f>
        <v>1</v>
      </c>
      <c r="AC80" s="7">
        <f t="shared" si="112"/>
        <v>0</v>
      </c>
      <c r="AD80" s="7">
        <f t="shared" si="112"/>
        <v>1</v>
      </c>
      <c r="AE80" s="7">
        <f>SUM(AC80:AD80)</f>
        <v>1</v>
      </c>
      <c r="AF80" s="27">
        <f t="shared" si="113"/>
        <v>0</v>
      </c>
      <c r="AG80" s="27">
        <f t="shared" si="113"/>
        <v>1</v>
      </c>
      <c r="AH80" s="27">
        <f>SUM(AF80:AG80)</f>
        <v>1</v>
      </c>
    </row>
    <row r="81" spans="1:34" s="11" customFormat="1" ht="21">
      <c r="A81" s="3" t="s">
        <v>30</v>
      </c>
      <c r="B81" s="3"/>
      <c r="C81" s="3"/>
      <c r="D81" s="3">
        <f>SUM(D76:D80)</f>
        <v>0</v>
      </c>
      <c r="E81" s="3">
        <f aca="true" t="shared" si="114" ref="E81:AH81">SUM(E76:E80)</f>
        <v>0</v>
      </c>
      <c r="F81" s="3">
        <f t="shared" si="114"/>
        <v>0</v>
      </c>
      <c r="G81" s="3">
        <f t="shared" si="114"/>
        <v>0</v>
      </c>
      <c r="H81" s="3">
        <f t="shared" si="114"/>
        <v>0</v>
      </c>
      <c r="I81" s="3">
        <f t="shared" si="114"/>
        <v>0</v>
      </c>
      <c r="J81" s="3">
        <f t="shared" si="114"/>
        <v>0</v>
      </c>
      <c r="K81" s="37">
        <f t="shared" si="114"/>
        <v>3</v>
      </c>
      <c r="L81" s="37">
        <f t="shared" si="114"/>
        <v>4</v>
      </c>
      <c r="M81" s="37">
        <f t="shared" si="114"/>
        <v>7</v>
      </c>
      <c r="N81" s="37">
        <f t="shared" si="114"/>
        <v>0</v>
      </c>
      <c r="O81" s="37">
        <f t="shared" si="114"/>
        <v>0</v>
      </c>
      <c r="P81" s="37">
        <f t="shared" si="114"/>
        <v>0</v>
      </c>
      <c r="Q81" s="37">
        <f t="shared" si="114"/>
        <v>3</v>
      </c>
      <c r="R81" s="37">
        <f t="shared" si="114"/>
        <v>4</v>
      </c>
      <c r="S81" s="37">
        <f t="shared" si="114"/>
        <v>7</v>
      </c>
      <c r="T81" s="3">
        <f t="shared" si="114"/>
        <v>15</v>
      </c>
      <c r="U81" s="3">
        <f t="shared" si="114"/>
        <v>105</v>
      </c>
      <c r="V81" s="3">
        <f t="shared" si="114"/>
        <v>120</v>
      </c>
      <c r="W81" s="3">
        <f t="shared" si="114"/>
        <v>0</v>
      </c>
      <c r="X81" s="3">
        <f t="shared" si="114"/>
        <v>0</v>
      </c>
      <c r="Y81" s="3">
        <f t="shared" si="114"/>
        <v>0</v>
      </c>
      <c r="Z81" s="3">
        <f t="shared" si="114"/>
        <v>15</v>
      </c>
      <c r="AA81" s="3">
        <f t="shared" si="114"/>
        <v>105</v>
      </c>
      <c r="AB81" s="3">
        <f t="shared" si="114"/>
        <v>120</v>
      </c>
      <c r="AC81" s="3">
        <f>SUM(AC76:AC80)</f>
        <v>18</v>
      </c>
      <c r="AD81" s="3">
        <f>SUM(AD76:AD80)</f>
        <v>109</v>
      </c>
      <c r="AE81" s="3">
        <f>SUM(AE76:AE80)</f>
        <v>127</v>
      </c>
      <c r="AF81" s="21">
        <f t="shared" si="114"/>
        <v>18</v>
      </c>
      <c r="AG81" s="21">
        <f t="shared" si="114"/>
        <v>109</v>
      </c>
      <c r="AH81" s="21">
        <f t="shared" si="114"/>
        <v>127</v>
      </c>
    </row>
    <row r="82" spans="1:34" ht="21">
      <c r="A82" s="55" t="s">
        <v>31</v>
      </c>
      <c r="B82" s="7">
        <v>2555</v>
      </c>
      <c r="C82" s="4">
        <v>1</v>
      </c>
      <c r="D82" s="4"/>
      <c r="E82" s="4"/>
      <c r="F82" s="7">
        <f t="shared" si="101"/>
        <v>0</v>
      </c>
      <c r="G82" s="4"/>
      <c r="H82" s="4"/>
      <c r="I82" s="7">
        <f t="shared" si="102"/>
        <v>0</v>
      </c>
      <c r="J82" s="7">
        <f t="shared" si="103"/>
        <v>0</v>
      </c>
      <c r="K82" s="32"/>
      <c r="L82" s="32"/>
      <c r="M82" s="32">
        <f aca="true" t="shared" si="115" ref="M82:M96">SUM(K82:L82)</f>
        <v>0</v>
      </c>
      <c r="N82" s="32"/>
      <c r="O82" s="32"/>
      <c r="P82" s="34">
        <f>SUM(N82:O82)</f>
        <v>0</v>
      </c>
      <c r="Q82" s="35">
        <f aca="true" t="shared" si="116" ref="Q82:R85">SUM(K82+N82)</f>
        <v>0</v>
      </c>
      <c r="R82" s="35">
        <f t="shared" si="116"/>
        <v>0</v>
      </c>
      <c r="S82" s="35">
        <f>SUM(R82+Q82)</f>
        <v>0</v>
      </c>
      <c r="T82" s="4">
        <v>5</v>
      </c>
      <c r="U82" s="4">
        <v>11</v>
      </c>
      <c r="V82" s="4">
        <f>SUM(T82:U82)</f>
        <v>16</v>
      </c>
      <c r="W82" s="4">
        <v>1</v>
      </c>
      <c r="X82" s="4"/>
      <c r="Y82" s="7">
        <f>SUM(W82:X82)</f>
        <v>1</v>
      </c>
      <c r="Z82" s="8">
        <f aca="true" t="shared" si="117" ref="Z82:AA85">SUM(T82+W82)</f>
        <v>6</v>
      </c>
      <c r="AA82" s="8">
        <f t="shared" si="117"/>
        <v>11</v>
      </c>
      <c r="AB82" s="7">
        <f>SUM(AA82+Z82)</f>
        <v>17</v>
      </c>
      <c r="AC82" s="7">
        <f aca="true" t="shared" si="118" ref="AC82:AD86">SUM(Q82+Z82)</f>
        <v>6</v>
      </c>
      <c r="AD82" s="7">
        <f t="shared" si="118"/>
        <v>11</v>
      </c>
      <c r="AE82" s="7">
        <f>SUM(AC82:AD82)</f>
        <v>17</v>
      </c>
      <c r="AF82" s="27">
        <f aca="true" t="shared" si="119" ref="AF82:AG85">SUM(D82+G82+Q82+Z82)</f>
        <v>6</v>
      </c>
      <c r="AG82" s="27">
        <f t="shared" si="119"/>
        <v>11</v>
      </c>
      <c r="AH82" s="27">
        <f>SUM(AF82:AG82)</f>
        <v>17</v>
      </c>
    </row>
    <row r="83" spans="1:34" ht="21">
      <c r="A83" s="16"/>
      <c r="B83" s="7">
        <v>2554</v>
      </c>
      <c r="C83" s="7">
        <v>2</v>
      </c>
      <c r="D83" s="7"/>
      <c r="E83" s="7"/>
      <c r="F83" s="7">
        <f t="shared" si="101"/>
        <v>0</v>
      </c>
      <c r="G83" s="7"/>
      <c r="H83" s="7"/>
      <c r="I83" s="7">
        <f t="shared" si="102"/>
        <v>0</v>
      </c>
      <c r="J83" s="7">
        <f t="shared" si="103"/>
        <v>0</v>
      </c>
      <c r="K83" s="34"/>
      <c r="L83" s="34"/>
      <c r="M83" s="32">
        <f t="shared" si="115"/>
        <v>0</v>
      </c>
      <c r="N83" s="34"/>
      <c r="O83" s="34"/>
      <c r="P83" s="34">
        <f>SUM(N83:O83)</f>
        <v>0</v>
      </c>
      <c r="Q83" s="35">
        <f t="shared" si="116"/>
        <v>0</v>
      </c>
      <c r="R83" s="35">
        <f t="shared" si="116"/>
        <v>0</v>
      </c>
      <c r="S83" s="35">
        <f>SUM(R83+Q83)</f>
        <v>0</v>
      </c>
      <c r="T83" s="7">
        <v>1</v>
      </c>
      <c r="U83" s="7">
        <v>9</v>
      </c>
      <c r="V83" s="7">
        <f>SUM(T83:U83)</f>
        <v>10</v>
      </c>
      <c r="W83" s="7">
        <v>1</v>
      </c>
      <c r="X83" s="7"/>
      <c r="Y83" s="7">
        <f>SUM(W83:X83)</f>
        <v>1</v>
      </c>
      <c r="Z83" s="8">
        <f t="shared" si="117"/>
        <v>2</v>
      </c>
      <c r="AA83" s="8">
        <f t="shared" si="117"/>
        <v>9</v>
      </c>
      <c r="AB83" s="7">
        <f>SUM(AA83+Z83)</f>
        <v>11</v>
      </c>
      <c r="AC83" s="7">
        <f t="shared" si="118"/>
        <v>2</v>
      </c>
      <c r="AD83" s="7">
        <f t="shared" si="118"/>
        <v>9</v>
      </c>
      <c r="AE83" s="7">
        <f>SUM(AC83:AD83)</f>
        <v>11</v>
      </c>
      <c r="AF83" s="27">
        <f t="shared" si="119"/>
        <v>2</v>
      </c>
      <c r="AG83" s="27">
        <f t="shared" si="119"/>
        <v>9</v>
      </c>
      <c r="AH83" s="27">
        <f>SUM(AF83:AG83)</f>
        <v>11</v>
      </c>
    </row>
    <row r="84" spans="1:34" ht="21">
      <c r="A84" s="16"/>
      <c r="B84" s="7">
        <v>2553</v>
      </c>
      <c r="C84" s="7">
        <v>3</v>
      </c>
      <c r="D84" s="7"/>
      <c r="E84" s="7"/>
      <c r="F84" s="7">
        <f t="shared" si="101"/>
        <v>0</v>
      </c>
      <c r="G84" s="7"/>
      <c r="H84" s="7"/>
      <c r="I84" s="7">
        <f t="shared" si="102"/>
        <v>0</v>
      </c>
      <c r="J84" s="7">
        <f t="shared" si="103"/>
        <v>0</v>
      </c>
      <c r="K84" s="34"/>
      <c r="L84" s="34"/>
      <c r="M84" s="32">
        <f t="shared" si="115"/>
        <v>0</v>
      </c>
      <c r="N84" s="34"/>
      <c r="O84" s="34"/>
      <c r="P84" s="34">
        <f>SUM(N84:O84)</f>
        <v>0</v>
      </c>
      <c r="Q84" s="35">
        <f t="shared" si="116"/>
        <v>0</v>
      </c>
      <c r="R84" s="35">
        <f t="shared" si="116"/>
        <v>0</v>
      </c>
      <c r="S84" s="35">
        <f>SUM(R84+Q84)</f>
        <v>0</v>
      </c>
      <c r="T84" s="7">
        <v>1</v>
      </c>
      <c r="U84" s="7">
        <v>9</v>
      </c>
      <c r="V84" s="7">
        <f>SUM(T84:U84)</f>
        <v>10</v>
      </c>
      <c r="W84" s="7"/>
      <c r="X84" s="7"/>
      <c r="Y84" s="7">
        <f>SUM(W84:X84)</f>
        <v>0</v>
      </c>
      <c r="Z84" s="8">
        <f t="shared" si="117"/>
        <v>1</v>
      </c>
      <c r="AA84" s="8">
        <f t="shared" si="117"/>
        <v>9</v>
      </c>
      <c r="AB84" s="7">
        <f>SUM(AA84+Z84)</f>
        <v>10</v>
      </c>
      <c r="AC84" s="7">
        <f t="shared" si="118"/>
        <v>1</v>
      </c>
      <c r="AD84" s="7">
        <f t="shared" si="118"/>
        <v>9</v>
      </c>
      <c r="AE84" s="7">
        <f>SUM(AC84:AD84)</f>
        <v>10</v>
      </c>
      <c r="AF84" s="27">
        <f t="shared" si="119"/>
        <v>1</v>
      </c>
      <c r="AG84" s="27">
        <f t="shared" si="119"/>
        <v>9</v>
      </c>
      <c r="AH84" s="27">
        <f>SUM(AF84:AG84)</f>
        <v>10</v>
      </c>
    </row>
    <row r="85" spans="1:34" ht="21">
      <c r="A85" s="16"/>
      <c r="B85" s="7">
        <v>2552</v>
      </c>
      <c r="C85" s="7">
        <v>4</v>
      </c>
      <c r="D85" s="7"/>
      <c r="E85" s="7"/>
      <c r="F85" s="7">
        <f t="shared" si="101"/>
        <v>0</v>
      </c>
      <c r="G85" s="7"/>
      <c r="H85" s="7"/>
      <c r="I85" s="7">
        <f t="shared" si="102"/>
        <v>0</v>
      </c>
      <c r="J85" s="7">
        <f t="shared" si="103"/>
        <v>0</v>
      </c>
      <c r="K85" s="34"/>
      <c r="L85" s="34"/>
      <c r="M85" s="34">
        <f t="shared" si="115"/>
        <v>0</v>
      </c>
      <c r="N85" s="34">
        <v>2</v>
      </c>
      <c r="O85" s="34"/>
      <c r="P85" s="34">
        <f>SUM(N85:O85)</f>
        <v>2</v>
      </c>
      <c r="Q85" s="35">
        <f t="shared" si="116"/>
        <v>2</v>
      </c>
      <c r="R85" s="35">
        <f t="shared" si="116"/>
        <v>0</v>
      </c>
      <c r="S85" s="35">
        <f>SUM(R85+Q85)</f>
        <v>2</v>
      </c>
      <c r="T85" s="7">
        <v>3</v>
      </c>
      <c r="U85" s="7">
        <v>7</v>
      </c>
      <c r="V85" s="7">
        <f>SUM(T85:U85)</f>
        <v>10</v>
      </c>
      <c r="W85" s="7"/>
      <c r="X85" s="7"/>
      <c r="Y85" s="7">
        <f>SUM(W85:X85)</f>
        <v>0</v>
      </c>
      <c r="Z85" s="8">
        <f t="shared" si="117"/>
        <v>3</v>
      </c>
      <c r="AA85" s="8">
        <f t="shared" si="117"/>
        <v>7</v>
      </c>
      <c r="AB85" s="7">
        <f>SUM(AA85+Z85)</f>
        <v>10</v>
      </c>
      <c r="AC85" s="7">
        <f t="shared" si="118"/>
        <v>5</v>
      </c>
      <c r="AD85" s="7">
        <f t="shared" si="118"/>
        <v>7</v>
      </c>
      <c r="AE85" s="7">
        <f>SUM(AC85:AD85)</f>
        <v>12</v>
      </c>
      <c r="AF85" s="27">
        <f t="shared" si="119"/>
        <v>5</v>
      </c>
      <c r="AG85" s="27">
        <f t="shared" si="119"/>
        <v>7</v>
      </c>
      <c r="AH85" s="27">
        <f>SUM(AF85:AG85)</f>
        <v>12</v>
      </c>
    </row>
    <row r="86" spans="1:34" ht="21">
      <c r="A86" s="19"/>
      <c r="B86" s="4">
        <v>2551</v>
      </c>
      <c r="C86" s="20" t="s">
        <v>9</v>
      </c>
      <c r="D86" s="20"/>
      <c r="E86" s="20"/>
      <c r="F86" s="4">
        <f>SUM(D86:E86)</f>
        <v>0</v>
      </c>
      <c r="G86" s="20"/>
      <c r="H86" s="20"/>
      <c r="I86" s="4">
        <f>SUM(G86:H86)</f>
        <v>0</v>
      </c>
      <c r="J86" s="4">
        <f>SUM(F86+I86)</f>
        <v>0</v>
      </c>
      <c r="K86" s="42"/>
      <c r="L86" s="42"/>
      <c r="M86" s="32">
        <f>SUM(K86:L86)</f>
        <v>0</v>
      </c>
      <c r="N86" s="42"/>
      <c r="O86" s="42"/>
      <c r="P86" s="32">
        <f>SUM(N86:O86)</f>
        <v>0</v>
      </c>
      <c r="Q86" s="33">
        <f>SUM(K86+N86)</f>
        <v>0</v>
      </c>
      <c r="R86" s="33">
        <f>SUM(L86+O86)</f>
        <v>0</v>
      </c>
      <c r="S86" s="33">
        <f>SUM(R86+Q86)</f>
        <v>0</v>
      </c>
      <c r="T86" s="20"/>
      <c r="U86" s="20">
        <v>2</v>
      </c>
      <c r="V86" s="20">
        <f>SUM(T86:U86)</f>
        <v>2</v>
      </c>
      <c r="W86" s="20"/>
      <c r="X86" s="20"/>
      <c r="Y86" s="4">
        <f>SUM(W86:X86)</f>
        <v>0</v>
      </c>
      <c r="Z86" s="5">
        <f>SUM(T86+W86)</f>
        <v>0</v>
      </c>
      <c r="AA86" s="5">
        <f>SUM(U86+X86)</f>
        <v>2</v>
      </c>
      <c r="AB86" s="4">
        <f>SUM(AA86+Z86)</f>
        <v>2</v>
      </c>
      <c r="AC86" s="7">
        <f t="shared" si="118"/>
        <v>0</v>
      </c>
      <c r="AD86" s="7">
        <f t="shared" si="118"/>
        <v>2</v>
      </c>
      <c r="AE86" s="7">
        <f>SUM(AC86:AD86)</f>
        <v>2</v>
      </c>
      <c r="AF86" s="28">
        <f>SUM(D86+G86+Q86+Z86)</f>
        <v>0</v>
      </c>
      <c r="AG86" s="28">
        <f>SUM(E86+H86+R86+AA86)</f>
        <v>2</v>
      </c>
      <c r="AH86" s="28">
        <f>SUM(AF86:AG86)</f>
        <v>2</v>
      </c>
    </row>
    <row r="87" spans="1:34" s="11" customFormat="1" ht="21">
      <c r="A87" s="3" t="s">
        <v>32</v>
      </c>
      <c r="B87" s="3"/>
      <c r="C87" s="3"/>
      <c r="D87" s="3">
        <f>SUM(D82:D86)</f>
        <v>0</v>
      </c>
      <c r="E87" s="3">
        <f aca="true" t="shared" si="120" ref="E87:AH87">SUM(E82:E86)</f>
        <v>0</v>
      </c>
      <c r="F87" s="3">
        <f t="shared" si="120"/>
        <v>0</v>
      </c>
      <c r="G87" s="3">
        <f t="shared" si="120"/>
        <v>0</v>
      </c>
      <c r="H87" s="3">
        <f t="shared" si="120"/>
        <v>0</v>
      </c>
      <c r="I87" s="3">
        <f t="shared" si="120"/>
        <v>0</v>
      </c>
      <c r="J87" s="3">
        <f t="shared" si="120"/>
        <v>0</v>
      </c>
      <c r="K87" s="37">
        <f t="shared" si="120"/>
        <v>0</v>
      </c>
      <c r="L87" s="37">
        <f t="shared" si="120"/>
        <v>0</v>
      </c>
      <c r="M87" s="37">
        <f t="shared" si="120"/>
        <v>0</v>
      </c>
      <c r="N87" s="37">
        <f t="shared" si="120"/>
        <v>2</v>
      </c>
      <c r="O87" s="37">
        <f t="shared" si="120"/>
        <v>0</v>
      </c>
      <c r="P87" s="37">
        <f t="shared" si="120"/>
        <v>2</v>
      </c>
      <c r="Q87" s="37">
        <f t="shared" si="120"/>
        <v>2</v>
      </c>
      <c r="R87" s="37">
        <f t="shared" si="120"/>
        <v>0</v>
      </c>
      <c r="S87" s="37">
        <f t="shared" si="120"/>
        <v>2</v>
      </c>
      <c r="T87" s="3">
        <f t="shared" si="120"/>
        <v>10</v>
      </c>
      <c r="U87" s="3">
        <f t="shared" si="120"/>
        <v>38</v>
      </c>
      <c r="V87" s="3">
        <f t="shared" si="120"/>
        <v>48</v>
      </c>
      <c r="W87" s="3">
        <f t="shared" si="120"/>
        <v>2</v>
      </c>
      <c r="X87" s="3">
        <f t="shared" si="120"/>
        <v>0</v>
      </c>
      <c r="Y87" s="3">
        <f t="shared" si="120"/>
        <v>2</v>
      </c>
      <c r="Z87" s="3">
        <f t="shared" si="120"/>
        <v>12</v>
      </c>
      <c r="AA87" s="3">
        <f t="shared" si="120"/>
        <v>38</v>
      </c>
      <c r="AB87" s="3">
        <f t="shared" si="120"/>
        <v>50</v>
      </c>
      <c r="AC87" s="3">
        <f>SUM(AC82:AC86)</f>
        <v>14</v>
      </c>
      <c r="AD87" s="3">
        <f>SUM(AD82:AD86)</f>
        <v>38</v>
      </c>
      <c r="AE87" s="3">
        <f>SUM(AE82:AE86)</f>
        <v>52</v>
      </c>
      <c r="AF87" s="21">
        <f t="shared" si="120"/>
        <v>14</v>
      </c>
      <c r="AG87" s="21">
        <f t="shared" si="120"/>
        <v>38</v>
      </c>
      <c r="AH87" s="21">
        <f t="shared" si="120"/>
        <v>52</v>
      </c>
    </row>
    <row r="88" spans="1:34" ht="21">
      <c r="A88" s="55" t="s">
        <v>62</v>
      </c>
      <c r="B88" s="7">
        <v>2555</v>
      </c>
      <c r="C88" s="4">
        <v>1</v>
      </c>
      <c r="D88" s="4"/>
      <c r="E88" s="4"/>
      <c r="F88" s="7">
        <f t="shared" si="101"/>
        <v>0</v>
      </c>
      <c r="G88" s="4"/>
      <c r="H88" s="4"/>
      <c r="I88" s="7">
        <f t="shared" si="102"/>
        <v>0</v>
      </c>
      <c r="J88" s="7">
        <f t="shared" si="103"/>
        <v>0</v>
      </c>
      <c r="K88" s="32"/>
      <c r="L88" s="32"/>
      <c r="M88" s="32">
        <f t="shared" si="115"/>
        <v>0</v>
      </c>
      <c r="N88" s="32"/>
      <c r="O88" s="32"/>
      <c r="P88" s="34">
        <f>SUM(N88:O88)</f>
        <v>0</v>
      </c>
      <c r="Q88" s="35">
        <f aca="true" t="shared" si="121" ref="Q88:R91">SUM(K88+N88)</f>
        <v>0</v>
      </c>
      <c r="R88" s="35">
        <f t="shared" si="121"/>
        <v>0</v>
      </c>
      <c r="S88" s="35">
        <f>SUM(R88+Q88)</f>
        <v>0</v>
      </c>
      <c r="T88" s="4"/>
      <c r="U88" s="4">
        <v>11</v>
      </c>
      <c r="V88" s="4">
        <f>SUM(T88:U88)</f>
        <v>11</v>
      </c>
      <c r="W88" s="4"/>
      <c r="X88" s="4"/>
      <c r="Y88" s="4">
        <f>SUM(W88:X88)</f>
        <v>0</v>
      </c>
      <c r="Z88" s="8">
        <f aca="true" t="shared" si="122" ref="Z88:AA91">SUM(T88+W88)</f>
        <v>0</v>
      </c>
      <c r="AA88" s="8">
        <f t="shared" si="122"/>
        <v>11</v>
      </c>
      <c r="AB88" s="7">
        <f>SUM(AA88+Z88)</f>
        <v>11</v>
      </c>
      <c r="AC88" s="7">
        <f aca="true" t="shared" si="123" ref="AC88:AD91">SUM(Q88+Z88)</f>
        <v>0</v>
      </c>
      <c r="AD88" s="7">
        <f t="shared" si="123"/>
        <v>11</v>
      </c>
      <c r="AE88" s="7">
        <f>SUM(AC88:AD88)</f>
        <v>11</v>
      </c>
      <c r="AF88" s="27">
        <f aca="true" t="shared" si="124" ref="AF88:AG91">SUM(D88+G88+Q88+Z88)</f>
        <v>0</v>
      </c>
      <c r="AG88" s="27">
        <f t="shared" si="124"/>
        <v>11</v>
      </c>
      <c r="AH88" s="27">
        <f>SUM(AF88:AG88)</f>
        <v>11</v>
      </c>
    </row>
    <row r="89" spans="1:34" ht="21">
      <c r="A89" s="16"/>
      <c r="B89" s="7">
        <v>2554</v>
      </c>
      <c r="C89" s="7">
        <v>2</v>
      </c>
      <c r="D89" s="7"/>
      <c r="E89" s="7"/>
      <c r="F89" s="7">
        <f t="shared" si="101"/>
        <v>0</v>
      </c>
      <c r="G89" s="7"/>
      <c r="H89" s="7"/>
      <c r="I89" s="7">
        <f t="shared" si="102"/>
        <v>0</v>
      </c>
      <c r="J89" s="7">
        <f t="shared" si="103"/>
        <v>0</v>
      </c>
      <c r="K89" s="34"/>
      <c r="L89" s="34"/>
      <c r="M89" s="32">
        <f t="shared" si="115"/>
        <v>0</v>
      </c>
      <c r="N89" s="34"/>
      <c r="O89" s="34"/>
      <c r="P89" s="34">
        <f>SUM(N89:O89)</f>
        <v>0</v>
      </c>
      <c r="Q89" s="35">
        <f t="shared" si="121"/>
        <v>0</v>
      </c>
      <c r="R89" s="35">
        <f t="shared" si="121"/>
        <v>0</v>
      </c>
      <c r="S89" s="35">
        <f>SUM(R89+Q89)</f>
        <v>0</v>
      </c>
      <c r="T89" s="7">
        <v>2</v>
      </c>
      <c r="U89" s="7">
        <v>5</v>
      </c>
      <c r="V89" s="7">
        <f>SUM(T89:U89)</f>
        <v>7</v>
      </c>
      <c r="W89" s="7"/>
      <c r="X89" s="7"/>
      <c r="Y89" s="7">
        <f>SUM(W89:X89)</f>
        <v>0</v>
      </c>
      <c r="Z89" s="8">
        <f t="shared" si="122"/>
        <v>2</v>
      </c>
      <c r="AA89" s="8">
        <f t="shared" si="122"/>
        <v>5</v>
      </c>
      <c r="AB89" s="7">
        <f>SUM(AA89+Z89)</f>
        <v>7</v>
      </c>
      <c r="AC89" s="7">
        <f t="shared" si="123"/>
        <v>2</v>
      </c>
      <c r="AD89" s="7">
        <f t="shared" si="123"/>
        <v>5</v>
      </c>
      <c r="AE89" s="7">
        <f>SUM(AC89:AD89)</f>
        <v>7</v>
      </c>
      <c r="AF89" s="27">
        <f t="shared" si="124"/>
        <v>2</v>
      </c>
      <c r="AG89" s="27">
        <f t="shared" si="124"/>
        <v>5</v>
      </c>
      <c r="AH89" s="27">
        <f>SUM(AF89:AG89)</f>
        <v>7</v>
      </c>
    </row>
    <row r="90" spans="1:34" ht="21">
      <c r="A90" s="16"/>
      <c r="B90" s="7">
        <v>2553</v>
      </c>
      <c r="C90" s="7">
        <v>3</v>
      </c>
      <c r="D90" s="7"/>
      <c r="E90" s="7"/>
      <c r="F90" s="7">
        <f t="shared" si="101"/>
        <v>0</v>
      </c>
      <c r="G90" s="7"/>
      <c r="H90" s="7"/>
      <c r="I90" s="7">
        <f t="shared" si="102"/>
        <v>0</v>
      </c>
      <c r="J90" s="7">
        <f t="shared" si="103"/>
        <v>0</v>
      </c>
      <c r="K90" s="34"/>
      <c r="L90" s="34"/>
      <c r="M90" s="32">
        <f t="shared" si="115"/>
        <v>0</v>
      </c>
      <c r="N90" s="34"/>
      <c r="O90" s="34"/>
      <c r="P90" s="34">
        <f>SUM(N90:O90)</f>
        <v>0</v>
      </c>
      <c r="Q90" s="35">
        <f t="shared" si="121"/>
        <v>0</v>
      </c>
      <c r="R90" s="35">
        <f t="shared" si="121"/>
        <v>0</v>
      </c>
      <c r="S90" s="35">
        <f>SUM(R90+Q90)</f>
        <v>0</v>
      </c>
      <c r="T90" s="7"/>
      <c r="U90" s="7"/>
      <c r="V90" s="7">
        <f>SUM(T90:U90)</f>
        <v>0</v>
      </c>
      <c r="W90" s="7"/>
      <c r="X90" s="7"/>
      <c r="Y90" s="7">
        <f>SUM(W90:X90)</f>
        <v>0</v>
      </c>
      <c r="Z90" s="8">
        <f t="shared" si="122"/>
        <v>0</v>
      </c>
      <c r="AA90" s="8">
        <f t="shared" si="122"/>
        <v>0</v>
      </c>
      <c r="AB90" s="7">
        <f>SUM(AA90+Z90)</f>
        <v>0</v>
      </c>
      <c r="AC90" s="7">
        <f t="shared" si="123"/>
        <v>0</v>
      </c>
      <c r="AD90" s="7">
        <f t="shared" si="123"/>
        <v>0</v>
      </c>
      <c r="AE90" s="7">
        <f>SUM(AC90:AD90)</f>
        <v>0</v>
      </c>
      <c r="AF90" s="27">
        <f t="shared" si="124"/>
        <v>0</v>
      </c>
      <c r="AG90" s="27">
        <f t="shared" si="124"/>
        <v>0</v>
      </c>
      <c r="AH90" s="27">
        <f>SUM(AF90:AG90)</f>
        <v>0</v>
      </c>
    </row>
    <row r="91" spans="1:34" ht="21">
      <c r="A91" s="19"/>
      <c r="B91" s="7">
        <v>2552</v>
      </c>
      <c r="C91" s="15">
        <v>4</v>
      </c>
      <c r="D91" s="15"/>
      <c r="E91" s="15"/>
      <c r="F91" s="7">
        <f t="shared" si="101"/>
        <v>0</v>
      </c>
      <c r="G91" s="15"/>
      <c r="H91" s="15"/>
      <c r="I91" s="7">
        <f t="shared" si="102"/>
        <v>0</v>
      </c>
      <c r="J91" s="7">
        <f t="shared" si="103"/>
        <v>0</v>
      </c>
      <c r="K91" s="41"/>
      <c r="L91" s="41"/>
      <c r="M91" s="32">
        <f t="shared" si="115"/>
        <v>0</v>
      </c>
      <c r="N91" s="41"/>
      <c r="O91" s="41"/>
      <c r="P91" s="34">
        <f>SUM(N91:O91)</f>
        <v>0</v>
      </c>
      <c r="Q91" s="35">
        <f t="shared" si="121"/>
        <v>0</v>
      </c>
      <c r="R91" s="35">
        <f t="shared" si="121"/>
        <v>0</v>
      </c>
      <c r="S91" s="35">
        <f>SUM(R91+Q91)</f>
        <v>0</v>
      </c>
      <c r="T91" s="15"/>
      <c r="U91" s="15"/>
      <c r="V91" s="15">
        <f>SUM(T91:U91)</f>
        <v>0</v>
      </c>
      <c r="W91" s="15"/>
      <c r="X91" s="15"/>
      <c r="Y91" s="15">
        <f>SUM(W91:X91)</f>
        <v>0</v>
      </c>
      <c r="Z91" s="8">
        <f t="shared" si="122"/>
        <v>0</v>
      </c>
      <c r="AA91" s="8">
        <f t="shared" si="122"/>
        <v>0</v>
      </c>
      <c r="AB91" s="7">
        <f>SUM(AA91+Z91)</f>
        <v>0</v>
      </c>
      <c r="AC91" s="7">
        <f t="shared" si="123"/>
        <v>0</v>
      </c>
      <c r="AD91" s="7">
        <f t="shared" si="123"/>
        <v>0</v>
      </c>
      <c r="AE91" s="7">
        <f>SUM(AC91:AD91)</f>
        <v>0</v>
      </c>
      <c r="AF91" s="27">
        <f t="shared" si="124"/>
        <v>0</v>
      </c>
      <c r="AG91" s="27">
        <f t="shared" si="124"/>
        <v>0</v>
      </c>
      <c r="AH91" s="27">
        <f>SUM(AF91:AG91)</f>
        <v>0</v>
      </c>
    </row>
    <row r="92" spans="1:34" s="11" customFormat="1" ht="21">
      <c r="A92" s="3" t="s">
        <v>64</v>
      </c>
      <c r="B92" s="3"/>
      <c r="C92" s="3"/>
      <c r="D92" s="3">
        <f>SUM(D88:D91)</f>
        <v>0</v>
      </c>
      <c r="E92" s="3">
        <f aca="true" t="shared" si="125" ref="E92:AH92">SUM(E88:E91)</f>
        <v>0</v>
      </c>
      <c r="F92" s="3">
        <f t="shared" si="125"/>
        <v>0</v>
      </c>
      <c r="G92" s="3">
        <f t="shared" si="125"/>
        <v>0</v>
      </c>
      <c r="H92" s="3">
        <f t="shared" si="125"/>
        <v>0</v>
      </c>
      <c r="I92" s="3">
        <f t="shared" si="125"/>
        <v>0</v>
      </c>
      <c r="J92" s="3">
        <f t="shared" si="125"/>
        <v>0</v>
      </c>
      <c r="K92" s="37">
        <f t="shared" si="125"/>
        <v>0</v>
      </c>
      <c r="L92" s="37">
        <f t="shared" si="125"/>
        <v>0</v>
      </c>
      <c r="M92" s="37">
        <f t="shared" si="125"/>
        <v>0</v>
      </c>
      <c r="N92" s="37">
        <f t="shared" si="125"/>
        <v>0</v>
      </c>
      <c r="O92" s="37">
        <f t="shared" si="125"/>
        <v>0</v>
      </c>
      <c r="P92" s="37">
        <f t="shared" si="125"/>
        <v>0</v>
      </c>
      <c r="Q92" s="37">
        <f t="shared" si="125"/>
        <v>0</v>
      </c>
      <c r="R92" s="37">
        <f t="shared" si="125"/>
        <v>0</v>
      </c>
      <c r="S92" s="37">
        <f t="shared" si="125"/>
        <v>0</v>
      </c>
      <c r="T92" s="3">
        <f t="shared" si="125"/>
        <v>2</v>
      </c>
      <c r="U92" s="3">
        <f t="shared" si="125"/>
        <v>16</v>
      </c>
      <c r="V92" s="3">
        <f t="shared" si="125"/>
        <v>18</v>
      </c>
      <c r="W92" s="3">
        <f t="shared" si="125"/>
        <v>0</v>
      </c>
      <c r="X92" s="3">
        <f t="shared" si="125"/>
        <v>0</v>
      </c>
      <c r="Y92" s="3">
        <f t="shared" si="125"/>
        <v>0</v>
      </c>
      <c r="Z92" s="3">
        <f t="shared" si="125"/>
        <v>2</v>
      </c>
      <c r="AA92" s="3">
        <f t="shared" si="125"/>
        <v>16</v>
      </c>
      <c r="AB92" s="3">
        <f t="shared" si="125"/>
        <v>18</v>
      </c>
      <c r="AC92" s="3">
        <f>SUM(AC88:AC91)</f>
        <v>2</v>
      </c>
      <c r="AD92" s="3">
        <f>SUM(AD88:AD91)</f>
        <v>16</v>
      </c>
      <c r="AE92" s="3">
        <f>SUM(AE88:AE91)</f>
        <v>18</v>
      </c>
      <c r="AF92" s="21">
        <f t="shared" si="125"/>
        <v>2</v>
      </c>
      <c r="AG92" s="21">
        <f t="shared" si="125"/>
        <v>16</v>
      </c>
      <c r="AH92" s="21">
        <f t="shared" si="125"/>
        <v>18</v>
      </c>
    </row>
    <row r="93" spans="1:34" ht="21">
      <c r="A93" s="55" t="s">
        <v>63</v>
      </c>
      <c r="B93" s="7">
        <v>2555</v>
      </c>
      <c r="C93" s="4">
        <v>1</v>
      </c>
      <c r="D93" s="4"/>
      <c r="E93" s="4"/>
      <c r="F93" s="7">
        <f t="shared" si="101"/>
        <v>0</v>
      </c>
      <c r="G93" s="4"/>
      <c r="H93" s="4"/>
      <c r="I93" s="7">
        <f t="shared" si="102"/>
        <v>0</v>
      </c>
      <c r="J93" s="7">
        <f t="shared" si="103"/>
        <v>0</v>
      </c>
      <c r="K93" s="32"/>
      <c r="L93" s="32"/>
      <c r="M93" s="32">
        <f t="shared" si="115"/>
        <v>0</v>
      </c>
      <c r="N93" s="32"/>
      <c r="O93" s="32">
        <v>1</v>
      </c>
      <c r="P93" s="34">
        <f>SUM(N93:O93)</f>
        <v>1</v>
      </c>
      <c r="Q93" s="35">
        <f aca="true" t="shared" si="126" ref="Q93:R96">SUM(K93+N93)</f>
        <v>0</v>
      </c>
      <c r="R93" s="35">
        <f t="shared" si="126"/>
        <v>1</v>
      </c>
      <c r="S93" s="35">
        <f>SUM(R93+Q93)</f>
        <v>1</v>
      </c>
      <c r="T93" s="4"/>
      <c r="U93" s="4">
        <v>8</v>
      </c>
      <c r="V93" s="7">
        <f>SUM(T93:U93)</f>
        <v>8</v>
      </c>
      <c r="W93" s="4"/>
      <c r="X93" s="4"/>
      <c r="Y93" s="7">
        <f>SUM(W93:X93)</f>
        <v>0</v>
      </c>
      <c r="Z93" s="8">
        <f aca="true" t="shared" si="127" ref="Z93:AA96">SUM(T93+W93)</f>
        <v>0</v>
      </c>
      <c r="AA93" s="8">
        <f t="shared" si="127"/>
        <v>8</v>
      </c>
      <c r="AB93" s="7">
        <f>SUM(AA93+Z93)</f>
        <v>8</v>
      </c>
      <c r="AC93" s="7">
        <f aca="true" t="shared" si="128" ref="AC93:AD96">SUM(Q93+Z93)</f>
        <v>0</v>
      </c>
      <c r="AD93" s="7">
        <f t="shared" si="128"/>
        <v>9</v>
      </c>
      <c r="AE93" s="7">
        <f>SUM(AC93:AD93)</f>
        <v>9</v>
      </c>
      <c r="AF93" s="27">
        <f aca="true" t="shared" si="129" ref="AF93:AG96">SUM(D93+G93+Q93+Z93)</f>
        <v>0</v>
      </c>
      <c r="AG93" s="27">
        <f t="shared" si="129"/>
        <v>9</v>
      </c>
      <c r="AH93" s="27">
        <f>SUM(AF93:AG93)</f>
        <v>9</v>
      </c>
    </row>
    <row r="94" spans="1:34" ht="21">
      <c r="A94" s="16"/>
      <c r="B94" s="7">
        <v>2554</v>
      </c>
      <c r="C94" s="7">
        <v>2</v>
      </c>
      <c r="D94" s="7"/>
      <c r="E94" s="7"/>
      <c r="F94" s="7">
        <f t="shared" si="101"/>
        <v>0</v>
      </c>
      <c r="G94" s="7"/>
      <c r="H94" s="7"/>
      <c r="I94" s="7">
        <f t="shared" si="102"/>
        <v>0</v>
      </c>
      <c r="J94" s="7">
        <f t="shared" si="103"/>
        <v>0</v>
      </c>
      <c r="K94" s="34"/>
      <c r="L94" s="34"/>
      <c r="M94" s="32">
        <f t="shared" si="115"/>
        <v>0</v>
      </c>
      <c r="N94" s="34"/>
      <c r="O94" s="34"/>
      <c r="P94" s="34">
        <f>SUM(N94:O94)</f>
        <v>0</v>
      </c>
      <c r="Q94" s="35">
        <f t="shared" si="126"/>
        <v>0</v>
      </c>
      <c r="R94" s="35">
        <f t="shared" si="126"/>
        <v>0</v>
      </c>
      <c r="S94" s="35">
        <f>SUM(R94+Q94)</f>
        <v>0</v>
      </c>
      <c r="T94" s="7">
        <v>1</v>
      </c>
      <c r="U94" s="7"/>
      <c r="V94" s="7">
        <f>SUM(T94:U94)</f>
        <v>1</v>
      </c>
      <c r="W94" s="7"/>
      <c r="X94" s="7"/>
      <c r="Y94" s="7">
        <f>SUM(W94:X94)</f>
        <v>0</v>
      </c>
      <c r="Z94" s="8">
        <f t="shared" si="127"/>
        <v>1</v>
      </c>
      <c r="AA94" s="8">
        <f t="shared" si="127"/>
        <v>0</v>
      </c>
      <c r="AB94" s="7">
        <f>SUM(AA94+Z94)</f>
        <v>1</v>
      </c>
      <c r="AC94" s="7">
        <f t="shared" si="128"/>
        <v>1</v>
      </c>
      <c r="AD94" s="7">
        <f t="shared" si="128"/>
        <v>0</v>
      </c>
      <c r="AE94" s="7">
        <f>SUM(AC94:AD94)</f>
        <v>1</v>
      </c>
      <c r="AF94" s="27">
        <f t="shared" si="129"/>
        <v>1</v>
      </c>
      <c r="AG94" s="27">
        <f t="shared" si="129"/>
        <v>0</v>
      </c>
      <c r="AH94" s="27">
        <f>SUM(AF94:AG94)</f>
        <v>1</v>
      </c>
    </row>
    <row r="95" spans="1:34" ht="21">
      <c r="A95" s="16"/>
      <c r="B95" s="7">
        <v>2553</v>
      </c>
      <c r="C95" s="7">
        <v>3</v>
      </c>
      <c r="D95" s="7"/>
      <c r="E95" s="7"/>
      <c r="F95" s="7">
        <f t="shared" si="101"/>
        <v>0</v>
      </c>
      <c r="G95" s="7"/>
      <c r="H95" s="7"/>
      <c r="I95" s="7">
        <f t="shared" si="102"/>
        <v>0</v>
      </c>
      <c r="J95" s="7">
        <f t="shared" si="103"/>
        <v>0</v>
      </c>
      <c r="K95" s="34"/>
      <c r="L95" s="34"/>
      <c r="M95" s="32">
        <f t="shared" si="115"/>
        <v>0</v>
      </c>
      <c r="N95" s="34"/>
      <c r="O95" s="34"/>
      <c r="P95" s="34">
        <f>SUM(N95:O95)</f>
        <v>0</v>
      </c>
      <c r="Q95" s="35">
        <f t="shared" si="126"/>
        <v>0</v>
      </c>
      <c r="R95" s="35">
        <f t="shared" si="126"/>
        <v>0</v>
      </c>
      <c r="S95" s="35">
        <f>SUM(R95+Q95)</f>
        <v>0</v>
      </c>
      <c r="T95" s="7"/>
      <c r="U95" s="7"/>
      <c r="V95" s="7">
        <f>SUM(T95:U95)</f>
        <v>0</v>
      </c>
      <c r="W95" s="7"/>
      <c r="X95" s="7"/>
      <c r="Y95" s="7">
        <f>SUM(W95:X95)</f>
        <v>0</v>
      </c>
      <c r="Z95" s="8">
        <f t="shared" si="127"/>
        <v>0</v>
      </c>
      <c r="AA95" s="8">
        <f t="shared" si="127"/>
        <v>0</v>
      </c>
      <c r="AB95" s="7">
        <f>SUM(AA95+Z95)</f>
        <v>0</v>
      </c>
      <c r="AC95" s="7">
        <f t="shared" si="128"/>
        <v>0</v>
      </c>
      <c r="AD95" s="7">
        <f t="shared" si="128"/>
        <v>0</v>
      </c>
      <c r="AE95" s="7">
        <f>SUM(AC95:AD95)</f>
        <v>0</v>
      </c>
      <c r="AF95" s="27">
        <f t="shared" si="129"/>
        <v>0</v>
      </c>
      <c r="AG95" s="27">
        <f t="shared" si="129"/>
        <v>0</v>
      </c>
      <c r="AH95" s="27">
        <f>SUM(AF95:AG95)</f>
        <v>0</v>
      </c>
    </row>
    <row r="96" spans="1:34" ht="21">
      <c r="A96" s="19"/>
      <c r="B96" s="7">
        <v>2552</v>
      </c>
      <c r="C96" s="15">
        <v>4</v>
      </c>
      <c r="D96" s="15"/>
      <c r="E96" s="15"/>
      <c r="F96" s="7">
        <f t="shared" si="101"/>
        <v>0</v>
      </c>
      <c r="G96" s="15"/>
      <c r="H96" s="15"/>
      <c r="I96" s="7">
        <f t="shared" si="102"/>
        <v>0</v>
      </c>
      <c r="J96" s="7">
        <f t="shared" si="103"/>
        <v>0</v>
      </c>
      <c r="K96" s="41"/>
      <c r="L96" s="41"/>
      <c r="M96" s="32">
        <f t="shared" si="115"/>
        <v>0</v>
      </c>
      <c r="N96" s="41"/>
      <c r="O96" s="41"/>
      <c r="P96" s="34">
        <f>SUM(N96:O96)</f>
        <v>0</v>
      </c>
      <c r="Q96" s="35">
        <f t="shared" si="126"/>
        <v>0</v>
      </c>
      <c r="R96" s="35">
        <f t="shared" si="126"/>
        <v>0</v>
      </c>
      <c r="S96" s="35">
        <f>SUM(R96+Q96)</f>
        <v>0</v>
      </c>
      <c r="T96" s="15"/>
      <c r="U96" s="15"/>
      <c r="V96" s="7">
        <f>SUM(T96:U96)</f>
        <v>0</v>
      </c>
      <c r="W96" s="15"/>
      <c r="X96" s="15"/>
      <c r="Y96" s="7">
        <f>SUM(W96:X96)</f>
        <v>0</v>
      </c>
      <c r="Z96" s="8">
        <f t="shared" si="127"/>
        <v>0</v>
      </c>
      <c r="AA96" s="8">
        <f t="shared" si="127"/>
        <v>0</v>
      </c>
      <c r="AB96" s="7">
        <f>SUM(AA96+Z96)</f>
        <v>0</v>
      </c>
      <c r="AC96" s="7">
        <f t="shared" si="128"/>
        <v>0</v>
      </c>
      <c r="AD96" s="7">
        <f t="shared" si="128"/>
        <v>0</v>
      </c>
      <c r="AE96" s="7">
        <f>SUM(AC96:AD96)</f>
        <v>0</v>
      </c>
      <c r="AF96" s="27">
        <f t="shared" si="129"/>
        <v>0</v>
      </c>
      <c r="AG96" s="27">
        <f t="shared" si="129"/>
        <v>0</v>
      </c>
      <c r="AH96" s="27">
        <f>SUM(AF96:AG96)</f>
        <v>0</v>
      </c>
    </row>
    <row r="97" spans="1:34" s="11" customFormat="1" ht="21">
      <c r="A97" s="3" t="s">
        <v>65</v>
      </c>
      <c r="B97" s="3"/>
      <c r="C97" s="3"/>
      <c r="D97" s="3">
        <f>SUM(D93:D96)</f>
        <v>0</v>
      </c>
      <c r="E97" s="3">
        <f aca="true" t="shared" si="130" ref="E97:AH97">SUM(E93:E96)</f>
        <v>0</v>
      </c>
      <c r="F97" s="3">
        <f t="shared" si="130"/>
        <v>0</v>
      </c>
      <c r="G97" s="3">
        <f t="shared" si="130"/>
        <v>0</v>
      </c>
      <c r="H97" s="3">
        <f t="shared" si="130"/>
        <v>0</v>
      </c>
      <c r="I97" s="3">
        <f t="shared" si="130"/>
        <v>0</v>
      </c>
      <c r="J97" s="3">
        <f t="shared" si="130"/>
        <v>0</v>
      </c>
      <c r="K97" s="37">
        <f t="shared" si="130"/>
        <v>0</v>
      </c>
      <c r="L97" s="37">
        <f t="shared" si="130"/>
        <v>0</v>
      </c>
      <c r="M97" s="37">
        <f t="shared" si="130"/>
        <v>0</v>
      </c>
      <c r="N97" s="37">
        <f t="shared" si="130"/>
        <v>0</v>
      </c>
      <c r="O97" s="37">
        <f t="shared" si="130"/>
        <v>1</v>
      </c>
      <c r="P97" s="37">
        <f t="shared" si="130"/>
        <v>1</v>
      </c>
      <c r="Q97" s="37">
        <f t="shared" si="130"/>
        <v>0</v>
      </c>
      <c r="R97" s="37">
        <f t="shared" si="130"/>
        <v>1</v>
      </c>
      <c r="S97" s="37">
        <f t="shared" si="130"/>
        <v>1</v>
      </c>
      <c r="T97" s="3">
        <f t="shared" si="130"/>
        <v>1</v>
      </c>
      <c r="U97" s="3">
        <f t="shared" si="130"/>
        <v>8</v>
      </c>
      <c r="V97" s="3">
        <f t="shared" si="130"/>
        <v>9</v>
      </c>
      <c r="W97" s="3">
        <f t="shared" si="130"/>
        <v>0</v>
      </c>
      <c r="X97" s="3">
        <f t="shared" si="130"/>
        <v>0</v>
      </c>
      <c r="Y97" s="3">
        <f t="shared" si="130"/>
        <v>0</v>
      </c>
      <c r="Z97" s="3">
        <f t="shared" si="130"/>
        <v>1</v>
      </c>
      <c r="AA97" s="3">
        <f t="shared" si="130"/>
        <v>8</v>
      </c>
      <c r="AB97" s="3">
        <f t="shared" si="130"/>
        <v>9</v>
      </c>
      <c r="AC97" s="3">
        <f>SUM(AC93:AC96)</f>
        <v>1</v>
      </c>
      <c r="AD97" s="3">
        <f>SUM(AD93:AD96)</f>
        <v>9</v>
      </c>
      <c r="AE97" s="3">
        <f>SUM(AE93:AE96)</f>
        <v>10</v>
      </c>
      <c r="AF97" s="21">
        <f t="shared" si="130"/>
        <v>1</v>
      </c>
      <c r="AG97" s="21">
        <f t="shared" si="130"/>
        <v>9</v>
      </c>
      <c r="AH97" s="21">
        <f t="shared" si="130"/>
        <v>10</v>
      </c>
    </row>
    <row r="98" spans="1:34" s="11" customFormat="1" ht="21.75" thickBot="1">
      <c r="A98" s="96" t="s">
        <v>33</v>
      </c>
      <c r="B98" s="97"/>
      <c r="C98" s="98"/>
      <c r="D98" s="21">
        <f>SUM(D75+D81+D87+D92+D97)</f>
        <v>0</v>
      </c>
      <c r="E98" s="21">
        <f aca="true" t="shared" si="131" ref="E98:AH98">SUM(E75+E81+E87+E92+E97)</f>
        <v>0</v>
      </c>
      <c r="F98" s="21">
        <f t="shared" si="131"/>
        <v>0</v>
      </c>
      <c r="G98" s="21">
        <f t="shared" si="131"/>
        <v>0</v>
      </c>
      <c r="H98" s="21">
        <f t="shared" si="131"/>
        <v>0</v>
      </c>
      <c r="I98" s="21">
        <f t="shared" si="131"/>
        <v>0</v>
      </c>
      <c r="J98" s="21">
        <f t="shared" si="131"/>
        <v>0</v>
      </c>
      <c r="K98" s="39">
        <f t="shared" si="131"/>
        <v>5</v>
      </c>
      <c r="L98" s="39">
        <f t="shared" si="131"/>
        <v>7</v>
      </c>
      <c r="M98" s="39">
        <f t="shared" si="131"/>
        <v>12</v>
      </c>
      <c r="N98" s="39">
        <f t="shared" si="131"/>
        <v>2</v>
      </c>
      <c r="O98" s="39">
        <f t="shared" si="131"/>
        <v>1</v>
      </c>
      <c r="P98" s="39">
        <f t="shared" si="131"/>
        <v>3</v>
      </c>
      <c r="Q98" s="39">
        <f t="shared" si="131"/>
        <v>7</v>
      </c>
      <c r="R98" s="39">
        <f t="shared" si="131"/>
        <v>8</v>
      </c>
      <c r="S98" s="39">
        <f t="shared" si="131"/>
        <v>15</v>
      </c>
      <c r="T98" s="21">
        <f t="shared" si="131"/>
        <v>64</v>
      </c>
      <c r="U98" s="21">
        <f t="shared" si="131"/>
        <v>351</v>
      </c>
      <c r="V98" s="21">
        <f t="shared" si="131"/>
        <v>415</v>
      </c>
      <c r="W98" s="21">
        <f t="shared" si="131"/>
        <v>2</v>
      </c>
      <c r="X98" s="21">
        <f t="shared" si="131"/>
        <v>0</v>
      </c>
      <c r="Y98" s="21">
        <f t="shared" si="131"/>
        <v>2</v>
      </c>
      <c r="Z98" s="21">
        <f t="shared" si="131"/>
        <v>66</v>
      </c>
      <c r="AA98" s="21">
        <f t="shared" si="131"/>
        <v>351</v>
      </c>
      <c r="AB98" s="21">
        <f t="shared" si="131"/>
        <v>417</v>
      </c>
      <c r="AC98" s="21">
        <f>SUM(AC75+AC81+AC87+AC92+AC97)</f>
        <v>73</v>
      </c>
      <c r="AD98" s="21">
        <f>SUM(AD75+AD81+AD87+AD92+AD97)</f>
        <v>359</v>
      </c>
      <c r="AE98" s="21">
        <f>SUM(AE75+AE81+AE87+AE92+AE97)</f>
        <v>432</v>
      </c>
      <c r="AF98" s="21">
        <f t="shared" si="131"/>
        <v>73</v>
      </c>
      <c r="AG98" s="21">
        <f>SUM(AG75+AG81+AG87+AG92+AG97)</f>
        <v>359</v>
      </c>
      <c r="AH98" s="21">
        <f t="shared" si="131"/>
        <v>432</v>
      </c>
    </row>
    <row r="99" spans="1:34" ht="21.75" thickBot="1">
      <c r="A99" s="84" t="s">
        <v>82</v>
      </c>
      <c r="B99" s="85"/>
      <c r="C99" s="86"/>
      <c r="D99" s="80">
        <f aca="true" t="shared" si="132" ref="D99:AH99">SUM(D25+D98+D35+D68)</f>
        <v>2</v>
      </c>
      <c r="E99" s="80">
        <f t="shared" si="132"/>
        <v>29</v>
      </c>
      <c r="F99" s="80">
        <f t="shared" si="132"/>
        <v>31</v>
      </c>
      <c r="G99" s="80">
        <f t="shared" si="132"/>
        <v>1</v>
      </c>
      <c r="H99" s="80">
        <f t="shared" si="132"/>
        <v>1</v>
      </c>
      <c r="I99" s="80">
        <f t="shared" si="132"/>
        <v>2</v>
      </c>
      <c r="J99" s="80">
        <f t="shared" si="132"/>
        <v>33</v>
      </c>
      <c r="K99" s="81">
        <f t="shared" si="132"/>
        <v>6</v>
      </c>
      <c r="L99" s="81">
        <f t="shared" si="132"/>
        <v>7</v>
      </c>
      <c r="M99" s="81">
        <f t="shared" si="132"/>
        <v>13</v>
      </c>
      <c r="N99" s="81">
        <f t="shared" si="132"/>
        <v>12</v>
      </c>
      <c r="O99" s="81">
        <f t="shared" si="132"/>
        <v>12</v>
      </c>
      <c r="P99" s="81">
        <f t="shared" si="132"/>
        <v>24</v>
      </c>
      <c r="Q99" s="81">
        <f t="shared" si="132"/>
        <v>18</v>
      </c>
      <c r="R99" s="81">
        <f t="shared" si="132"/>
        <v>19</v>
      </c>
      <c r="S99" s="81">
        <f t="shared" si="132"/>
        <v>37</v>
      </c>
      <c r="T99" s="80">
        <f t="shared" si="132"/>
        <v>949</v>
      </c>
      <c r="U99" s="80">
        <f t="shared" si="132"/>
        <v>1410</v>
      </c>
      <c r="V99" s="80">
        <f t="shared" si="132"/>
        <v>2359</v>
      </c>
      <c r="W99" s="80">
        <f t="shared" si="132"/>
        <v>11</v>
      </c>
      <c r="X99" s="80">
        <f t="shared" si="132"/>
        <v>8</v>
      </c>
      <c r="Y99" s="80">
        <f t="shared" si="132"/>
        <v>19</v>
      </c>
      <c r="Z99" s="80">
        <f t="shared" si="132"/>
        <v>960</v>
      </c>
      <c r="AA99" s="80">
        <f t="shared" si="132"/>
        <v>1418</v>
      </c>
      <c r="AB99" s="80">
        <f t="shared" si="132"/>
        <v>2378</v>
      </c>
      <c r="AC99" s="80">
        <f t="shared" si="132"/>
        <v>978</v>
      </c>
      <c r="AD99" s="80">
        <f t="shared" si="132"/>
        <v>1437</v>
      </c>
      <c r="AE99" s="80">
        <f t="shared" si="132"/>
        <v>2415</v>
      </c>
      <c r="AF99" s="80">
        <f t="shared" si="132"/>
        <v>981</v>
      </c>
      <c r="AG99" s="80">
        <f t="shared" si="132"/>
        <v>1467</v>
      </c>
      <c r="AH99" s="80">
        <f t="shared" si="132"/>
        <v>2448</v>
      </c>
    </row>
    <row r="100" spans="1:34" ht="21">
      <c r="A100" s="74" t="s">
        <v>78</v>
      </c>
      <c r="B100" s="75"/>
      <c r="C100" s="76"/>
      <c r="D100" s="57"/>
      <c r="E100" s="57"/>
      <c r="F100" s="57"/>
      <c r="G100" s="57"/>
      <c r="H100" s="57"/>
      <c r="I100" s="57"/>
      <c r="J100" s="57"/>
      <c r="K100" s="59"/>
      <c r="L100" s="59"/>
      <c r="M100" s="59"/>
      <c r="N100" s="59"/>
      <c r="O100" s="59"/>
      <c r="P100" s="59"/>
      <c r="Q100" s="59"/>
      <c r="R100" s="59"/>
      <c r="S100" s="59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</row>
    <row r="101" spans="1:34" ht="21">
      <c r="A101" s="9" t="s">
        <v>79</v>
      </c>
      <c r="B101" s="4">
        <v>2555</v>
      </c>
      <c r="C101" s="5"/>
      <c r="D101" s="4"/>
      <c r="E101" s="4"/>
      <c r="F101" s="4"/>
      <c r="G101" s="4"/>
      <c r="H101" s="4"/>
      <c r="I101" s="4"/>
      <c r="J101" s="13"/>
      <c r="K101" s="32"/>
      <c r="L101" s="32"/>
      <c r="M101" s="32">
        <f>SUM(K101:L101)</f>
        <v>0</v>
      </c>
      <c r="N101" s="32">
        <v>17</v>
      </c>
      <c r="O101" s="32">
        <v>23</v>
      </c>
      <c r="P101" s="32">
        <f>SUM(N101:O101)</f>
        <v>40</v>
      </c>
      <c r="Q101" s="33">
        <f>SUM(K101+N101)</f>
        <v>17</v>
      </c>
      <c r="R101" s="33">
        <f>SUM(L101+O101)</f>
        <v>23</v>
      </c>
      <c r="S101" s="33">
        <f>SUM(R101+Q101)</f>
        <v>40</v>
      </c>
      <c r="T101" s="4"/>
      <c r="U101" s="4"/>
      <c r="V101" s="4"/>
      <c r="W101" s="4"/>
      <c r="X101" s="4"/>
      <c r="Y101" s="4"/>
      <c r="Z101" s="5"/>
      <c r="AA101" s="5"/>
      <c r="AB101" s="13"/>
      <c r="AC101" s="4">
        <f>SUM(Q101+Z101)</f>
        <v>17</v>
      </c>
      <c r="AD101" s="4">
        <f>SUM(R101+AA101)</f>
        <v>23</v>
      </c>
      <c r="AE101" s="4">
        <f>SUM(AC101:AD101)</f>
        <v>40</v>
      </c>
      <c r="AF101" s="28">
        <f>SUM(D101+G101+Q101+Z101)</f>
        <v>17</v>
      </c>
      <c r="AG101" s="28">
        <f>SUM(E101+H101+R101+AA101)</f>
        <v>23</v>
      </c>
      <c r="AH101" s="28">
        <f>SUM(AF101:AG101)</f>
        <v>40</v>
      </c>
    </row>
    <row r="102" spans="1:34" ht="21">
      <c r="A102" s="6" t="s">
        <v>103</v>
      </c>
      <c r="B102" s="7">
        <v>2555</v>
      </c>
      <c r="C102" s="7"/>
      <c r="D102" s="7"/>
      <c r="E102" s="7"/>
      <c r="F102" s="7"/>
      <c r="G102" s="7"/>
      <c r="H102" s="7"/>
      <c r="I102" s="7"/>
      <c r="J102" s="7"/>
      <c r="K102" s="34"/>
      <c r="L102" s="34"/>
      <c r="M102" s="32">
        <f>SUM(K102:L102)</f>
        <v>0</v>
      </c>
      <c r="N102" s="34"/>
      <c r="O102" s="34">
        <v>2</v>
      </c>
      <c r="P102" s="32">
        <f>SUM(N102:O102)</f>
        <v>2</v>
      </c>
      <c r="Q102" s="35">
        <f>SUM(K102+N102)</f>
        <v>0</v>
      </c>
      <c r="R102" s="35">
        <f>SUM(L102+O102)</f>
        <v>2</v>
      </c>
      <c r="S102" s="35">
        <f>SUM(R102+Q102)</f>
        <v>2</v>
      </c>
      <c r="T102" s="7"/>
      <c r="U102" s="7"/>
      <c r="V102" s="7"/>
      <c r="W102" s="7"/>
      <c r="X102" s="7"/>
      <c r="Y102" s="7"/>
      <c r="Z102" s="8"/>
      <c r="AA102" s="8"/>
      <c r="AB102" s="7"/>
      <c r="AC102" s="7">
        <f>SUM(Q102+Z102)</f>
        <v>0</v>
      </c>
      <c r="AD102" s="7">
        <f>SUM(R102+AA102)</f>
        <v>2</v>
      </c>
      <c r="AE102" s="7">
        <f>SUM(AC102:AD102)</f>
        <v>2</v>
      </c>
      <c r="AF102" s="27">
        <f>SUM(D102+G102+Q102+Z102)</f>
        <v>0</v>
      </c>
      <c r="AG102" s="27">
        <f>SUM(E102+H102+R102+AA102)</f>
        <v>2</v>
      </c>
      <c r="AH102" s="27">
        <f>SUM(AF102:AG102)</f>
        <v>2</v>
      </c>
    </row>
    <row r="103" spans="1:34" ht="21">
      <c r="A103" s="6" t="s">
        <v>104</v>
      </c>
      <c r="B103" s="7">
        <v>2555</v>
      </c>
      <c r="C103" s="7"/>
      <c r="D103" s="7"/>
      <c r="E103" s="7"/>
      <c r="F103" s="7"/>
      <c r="G103" s="7"/>
      <c r="H103" s="7"/>
      <c r="I103" s="7"/>
      <c r="J103" s="7"/>
      <c r="K103" s="34"/>
      <c r="L103" s="34"/>
      <c r="M103" s="32">
        <f>SUM(K103:L103)</f>
        <v>0</v>
      </c>
      <c r="N103" s="34">
        <v>2</v>
      </c>
      <c r="O103" s="34">
        <v>2</v>
      </c>
      <c r="P103" s="32">
        <f>SUM(N103:O103)</f>
        <v>4</v>
      </c>
      <c r="Q103" s="35">
        <f>SUM(K103+N103)</f>
        <v>2</v>
      </c>
      <c r="R103" s="35">
        <f>SUM(L103+O103)</f>
        <v>2</v>
      </c>
      <c r="S103" s="35">
        <f>SUM(R103+Q103)</f>
        <v>4</v>
      </c>
      <c r="T103" s="7"/>
      <c r="U103" s="7"/>
      <c r="V103" s="7"/>
      <c r="W103" s="7"/>
      <c r="X103" s="7"/>
      <c r="Y103" s="7"/>
      <c r="Z103" s="8"/>
      <c r="AA103" s="8"/>
      <c r="AB103" s="7"/>
      <c r="AC103" s="7">
        <f>SUM(Q103+Z103)</f>
        <v>2</v>
      </c>
      <c r="AD103" s="7">
        <f>SUM(R103+AA103)</f>
        <v>2</v>
      </c>
      <c r="AE103" s="7">
        <f>SUM(AC103:AD103)</f>
        <v>4</v>
      </c>
      <c r="AF103" s="27">
        <f>SUM(D103+G103+Q103+Z103)</f>
        <v>2</v>
      </c>
      <c r="AG103" s="27">
        <f>SUM(E103+H103+R103+AA103)</f>
        <v>2</v>
      </c>
      <c r="AH103" s="27">
        <f>SUM(AF103:AG103)</f>
        <v>4</v>
      </c>
    </row>
    <row r="104" spans="1:34" ht="2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34"/>
      <c r="L104" s="34"/>
      <c r="M104" s="34"/>
      <c r="N104" s="34"/>
      <c r="O104" s="34"/>
      <c r="P104" s="34"/>
      <c r="Q104" s="35"/>
      <c r="R104" s="35"/>
      <c r="S104" s="35"/>
      <c r="T104" s="7"/>
      <c r="U104" s="7"/>
      <c r="V104" s="7"/>
      <c r="W104" s="7"/>
      <c r="X104" s="7"/>
      <c r="Y104" s="7"/>
      <c r="Z104" s="8"/>
      <c r="AA104" s="8"/>
      <c r="AB104" s="7"/>
      <c r="AC104" s="7"/>
      <c r="AD104" s="7"/>
      <c r="AE104" s="7"/>
      <c r="AF104" s="27"/>
      <c r="AG104" s="27"/>
      <c r="AH104" s="27"/>
    </row>
    <row r="105" spans="1:34" ht="21.75" thickBot="1">
      <c r="A105" s="82" t="s">
        <v>88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3">
        <f>SUM(K101:K103)</f>
        <v>0</v>
      </c>
      <c r="L105" s="83">
        <f aca="true" t="shared" si="133" ref="L105:S105">SUM(L101:L103)</f>
        <v>0</v>
      </c>
      <c r="M105" s="83">
        <f t="shared" si="133"/>
        <v>0</v>
      </c>
      <c r="N105" s="83">
        <f t="shared" si="133"/>
        <v>19</v>
      </c>
      <c r="O105" s="83">
        <f t="shared" si="133"/>
        <v>27</v>
      </c>
      <c r="P105" s="83">
        <f t="shared" si="133"/>
        <v>46</v>
      </c>
      <c r="Q105" s="83">
        <f t="shared" si="133"/>
        <v>19</v>
      </c>
      <c r="R105" s="83">
        <f t="shared" si="133"/>
        <v>27</v>
      </c>
      <c r="S105" s="83">
        <f t="shared" si="133"/>
        <v>46</v>
      </c>
      <c r="T105" s="82"/>
      <c r="U105" s="82"/>
      <c r="V105" s="82"/>
      <c r="W105" s="82"/>
      <c r="X105" s="82"/>
      <c r="Y105" s="82"/>
      <c r="Z105" s="82"/>
      <c r="AA105" s="82"/>
      <c r="AB105" s="82"/>
      <c r="AC105" s="82">
        <f>SUM(AC101:AC103)</f>
        <v>19</v>
      </c>
      <c r="AD105" s="82">
        <f>SUM(AD101:AD103)</f>
        <v>27</v>
      </c>
      <c r="AE105" s="82">
        <f>SUM(AE101:AE103)</f>
        <v>46</v>
      </c>
      <c r="AF105" s="82">
        <f>SUM(AF101:AF103)</f>
        <v>19</v>
      </c>
      <c r="AG105" s="82">
        <f>SUM(AG101:AG103)</f>
        <v>27</v>
      </c>
      <c r="AH105" s="82">
        <f>SUM(AH101:AH103)</f>
        <v>46</v>
      </c>
    </row>
    <row r="106" spans="1:34" ht="21">
      <c r="A106" s="74" t="s">
        <v>81</v>
      </c>
      <c r="B106" s="75"/>
      <c r="C106" s="76"/>
      <c r="D106" s="57"/>
      <c r="E106" s="57"/>
      <c r="F106" s="57"/>
      <c r="G106" s="57"/>
      <c r="H106" s="57"/>
      <c r="I106" s="57"/>
      <c r="J106" s="57"/>
      <c r="K106" s="59"/>
      <c r="L106" s="59"/>
      <c r="M106" s="59"/>
      <c r="N106" s="59"/>
      <c r="O106" s="59"/>
      <c r="P106" s="59"/>
      <c r="Q106" s="59"/>
      <c r="R106" s="59"/>
      <c r="S106" s="59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</row>
    <row r="107" spans="1:34" ht="21">
      <c r="A107" s="45" t="s">
        <v>45</v>
      </c>
      <c r="B107" s="7"/>
      <c r="C107" s="7"/>
      <c r="D107" s="7"/>
      <c r="E107" s="7"/>
      <c r="F107" s="7"/>
      <c r="G107" s="7"/>
      <c r="H107" s="7"/>
      <c r="I107" s="7"/>
      <c r="J107" s="7"/>
      <c r="K107" s="34"/>
      <c r="L107" s="34"/>
      <c r="M107" s="34"/>
      <c r="N107" s="34"/>
      <c r="O107" s="34"/>
      <c r="P107" s="34"/>
      <c r="Q107" s="35"/>
      <c r="R107" s="35"/>
      <c r="S107" s="35"/>
      <c r="T107" s="7"/>
      <c r="U107" s="7"/>
      <c r="V107" s="7"/>
      <c r="W107" s="7"/>
      <c r="X107" s="7"/>
      <c r="Y107" s="7"/>
      <c r="Z107" s="8"/>
      <c r="AA107" s="8"/>
      <c r="AB107" s="7"/>
      <c r="AC107" s="7"/>
      <c r="AD107" s="7"/>
      <c r="AE107" s="7"/>
      <c r="AF107" s="27"/>
      <c r="AG107" s="27"/>
      <c r="AH107" s="27"/>
    </row>
    <row r="108" spans="1:34" ht="21">
      <c r="A108" s="14" t="s">
        <v>83</v>
      </c>
      <c r="B108" s="4">
        <v>2555</v>
      </c>
      <c r="C108" s="5"/>
      <c r="D108" s="4"/>
      <c r="E108" s="4"/>
      <c r="F108" s="4">
        <f>SUM(D108:E108)</f>
        <v>0</v>
      </c>
      <c r="G108" s="4"/>
      <c r="H108" s="4"/>
      <c r="I108" s="4">
        <f>SUM(G108:H108)</f>
        <v>0</v>
      </c>
      <c r="J108" s="7">
        <f>SUM(F108+I108)</f>
        <v>0</v>
      </c>
      <c r="K108" s="32"/>
      <c r="L108" s="32"/>
      <c r="M108" s="32"/>
      <c r="N108" s="32"/>
      <c r="O108" s="32"/>
      <c r="P108" s="32"/>
      <c r="Q108" s="35"/>
      <c r="R108" s="35"/>
      <c r="S108" s="35"/>
      <c r="T108" s="4"/>
      <c r="U108" s="4"/>
      <c r="V108" s="4">
        <f>SUM(T108:U108)</f>
        <v>0</v>
      </c>
      <c r="W108" s="4"/>
      <c r="X108" s="4"/>
      <c r="Y108" s="4">
        <f>SUM(W108:X108)</f>
        <v>0</v>
      </c>
      <c r="Z108" s="8">
        <f aca="true" t="shared" si="134" ref="Z108:AA112">SUM(T108+W108)</f>
        <v>0</v>
      </c>
      <c r="AA108" s="8">
        <f t="shared" si="134"/>
        <v>0</v>
      </c>
      <c r="AB108" s="7">
        <f>SUM(AA108+Z108)</f>
        <v>0</v>
      </c>
      <c r="AC108" s="7">
        <f aca="true" t="shared" si="135" ref="AC108:AD112">SUM(Q108+Z108)</f>
        <v>0</v>
      </c>
      <c r="AD108" s="7">
        <f t="shared" si="135"/>
        <v>0</v>
      </c>
      <c r="AE108" s="7">
        <f>SUM(AC108:AD108)</f>
        <v>0</v>
      </c>
      <c r="AF108" s="27">
        <f aca="true" t="shared" si="136" ref="AF108:AG112">SUM(D108+G108+Q108+Z108)</f>
        <v>0</v>
      </c>
      <c r="AG108" s="27">
        <f t="shared" si="136"/>
        <v>0</v>
      </c>
      <c r="AH108" s="27">
        <f>SUM(AF108:AG108)</f>
        <v>0</v>
      </c>
    </row>
    <row r="109" spans="1:34" ht="21">
      <c r="A109" s="16" t="s">
        <v>90</v>
      </c>
      <c r="B109" s="4">
        <v>2554</v>
      </c>
      <c r="C109" s="5"/>
      <c r="D109" s="4"/>
      <c r="E109" s="4"/>
      <c r="F109" s="4">
        <f>SUM(D109:E109)</f>
        <v>0</v>
      </c>
      <c r="G109" s="4"/>
      <c r="H109" s="4"/>
      <c r="I109" s="4">
        <f>SUM(G109:H109)</f>
        <v>0</v>
      </c>
      <c r="J109" s="7">
        <f>SUM(F109+I109)</f>
        <v>0</v>
      </c>
      <c r="K109" s="32"/>
      <c r="L109" s="32"/>
      <c r="M109" s="32"/>
      <c r="N109" s="32"/>
      <c r="O109" s="32"/>
      <c r="P109" s="32"/>
      <c r="Q109" s="35"/>
      <c r="R109" s="35"/>
      <c r="S109" s="35"/>
      <c r="T109" s="4"/>
      <c r="U109" s="4"/>
      <c r="V109" s="4">
        <f>SUM(T109:U109)</f>
        <v>0</v>
      </c>
      <c r="W109" s="4"/>
      <c r="X109" s="4"/>
      <c r="Y109" s="4">
        <f>SUM(W109:X109)</f>
        <v>0</v>
      </c>
      <c r="Z109" s="8">
        <f t="shared" si="134"/>
        <v>0</v>
      </c>
      <c r="AA109" s="8">
        <f t="shared" si="134"/>
        <v>0</v>
      </c>
      <c r="AB109" s="7">
        <f>SUM(AA109+Z109)</f>
        <v>0</v>
      </c>
      <c r="AC109" s="7">
        <f t="shared" si="135"/>
        <v>0</v>
      </c>
      <c r="AD109" s="7">
        <f t="shared" si="135"/>
        <v>0</v>
      </c>
      <c r="AE109" s="7">
        <f>SUM(AC109:AD109)</f>
        <v>0</v>
      </c>
      <c r="AF109" s="27">
        <f t="shared" si="136"/>
        <v>0</v>
      </c>
      <c r="AG109" s="27">
        <f t="shared" si="136"/>
        <v>0</v>
      </c>
      <c r="AH109" s="27">
        <f>SUM(AF109:AG109)</f>
        <v>0</v>
      </c>
    </row>
    <row r="110" spans="1:34" ht="21">
      <c r="A110" s="16"/>
      <c r="B110" s="7">
        <v>2553</v>
      </c>
      <c r="C110" s="8"/>
      <c r="D110" s="7"/>
      <c r="E110" s="7"/>
      <c r="F110" s="4">
        <f>SUM(D110:E110)</f>
        <v>0</v>
      </c>
      <c r="G110" s="7"/>
      <c r="H110" s="7"/>
      <c r="I110" s="4">
        <f>SUM(G110:H110)</f>
        <v>0</v>
      </c>
      <c r="J110" s="7">
        <f>SUM(F110+I110)</f>
        <v>0</v>
      </c>
      <c r="K110" s="34"/>
      <c r="L110" s="34"/>
      <c r="M110" s="34"/>
      <c r="N110" s="34"/>
      <c r="O110" s="34"/>
      <c r="P110" s="34"/>
      <c r="Q110" s="35"/>
      <c r="R110" s="35"/>
      <c r="S110" s="35"/>
      <c r="T110" s="7"/>
      <c r="U110" s="7"/>
      <c r="V110" s="4">
        <f>SUM(T110:U110)</f>
        <v>0</v>
      </c>
      <c r="W110" s="4"/>
      <c r="X110" s="4"/>
      <c r="Y110" s="4">
        <f>SUM(W110:X110)</f>
        <v>0</v>
      </c>
      <c r="Z110" s="8">
        <f t="shared" si="134"/>
        <v>0</v>
      </c>
      <c r="AA110" s="8">
        <f t="shared" si="134"/>
        <v>0</v>
      </c>
      <c r="AB110" s="7">
        <f>SUM(AA110+Z110)</f>
        <v>0</v>
      </c>
      <c r="AC110" s="7">
        <f t="shared" si="135"/>
        <v>0</v>
      </c>
      <c r="AD110" s="7">
        <f t="shared" si="135"/>
        <v>0</v>
      </c>
      <c r="AE110" s="7">
        <f>SUM(AC110:AD110)</f>
        <v>0</v>
      </c>
      <c r="AF110" s="27">
        <f t="shared" si="136"/>
        <v>0</v>
      </c>
      <c r="AG110" s="27">
        <f t="shared" si="136"/>
        <v>0</v>
      </c>
      <c r="AH110" s="27">
        <f>SUM(AF110:AG110)</f>
        <v>0</v>
      </c>
    </row>
    <row r="111" spans="1:34" ht="21">
      <c r="A111" s="16"/>
      <c r="B111" s="7">
        <v>2552</v>
      </c>
      <c r="C111" s="8"/>
      <c r="D111" s="7"/>
      <c r="E111" s="7">
        <v>1</v>
      </c>
      <c r="F111" s="4">
        <f>SUM(D111:E111)</f>
        <v>1</v>
      </c>
      <c r="G111" s="7"/>
      <c r="H111" s="7"/>
      <c r="I111" s="4">
        <f>SUM(G111:H111)</f>
        <v>0</v>
      </c>
      <c r="J111" s="7">
        <f>SUM(F111+I111)</f>
        <v>1</v>
      </c>
      <c r="K111" s="34"/>
      <c r="L111" s="34"/>
      <c r="M111" s="34"/>
      <c r="N111" s="34"/>
      <c r="O111" s="34"/>
      <c r="P111" s="34"/>
      <c r="Q111" s="35"/>
      <c r="R111" s="35"/>
      <c r="S111" s="35"/>
      <c r="T111" s="7"/>
      <c r="U111" s="7"/>
      <c r="V111" s="4"/>
      <c r="W111" s="4"/>
      <c r="X111" s="4"/>
      <c r="Y111" s="4"/>
      <c r="Z111" s="8"/>
      <c r="AA111" s="8"/>
      <c r="AB111" s="7"/>
      <c r="AC111" s="7"/>
      <c r="AD111" s="7"/>
      <c r="AE111" s="7"/>
      <c r="AF111" s="27"/>
      <c r="AG111" s="27"/>
      <c r="AH111" s="27"/>
    </row>
    <row r="112" spans="1:34" ht="21">
      <c r="A112" s="16"/>
      <c r="B112" s="7">
        <v>2551</v>
      </c>
      <c r="C112" s="8"/>
      <c r="D112" s="7">
        <v>1</v>
      </c>
      <c r="E112" s="7"/>
      <c r="F112" s="4">
        <f>SUM(D112:E112)</f>
        <v>1</v>
      </c>
      <c r="G112" s="7"/>
      <c r="H112" s="7"/>
      <c r="I112" s="4">
        <f>SUM(G112:H112)</f>
        <v>0</v>
      </c>
      <c r="J112" s="7">
        <f>SUM(F112+I112)</f>
        <v>1</v>
      </c>
      <c r="K112" s="34"/>
      <c r="L112" s="34"/>
      <c r="M112" s="34"/>
      <c r="N112" s="34"/>
      <c r="O112" s="34"/>
      <c r="P112" s="34"/>
      <c r="Q112" s="35"/>
      <c r="R112" s="35"/>
      <c r="S112" s="35"/>
      <c r="T112" s="7"/>
      <c r="U112" s="7"/>
      <c r="V112" s="4">
        <f>SUM(T112:U112)</f>
        <v>0</v>
      </c>
      <c r="W112" s="4"/>
      <c r="X112" s="4"/>
      <c r="Y112" s="4">
        <f>SUM(W112:X112)</f>
        <v>0</v>
      </c>
      <c r="Z112" s="8">
        <f t="shared" si="134"/>
        <v>0</v>
      </c>
      <c r="AA112" s="8">
        <f t="shared" si="134"/>
        <v>0</v>
      </c>
      <c r="AB112" s="7">
        <f>SUM(AA112+Z112)</f>
        <v>0</v>
      </c>
      <c r="AC112" s="7">
        <f t="shared" si="135"/>
        <v>0</v>
      </c>
      <c r="AD112" s="7">
        <f t="shared" si="135"/>
        <v>0</v>
      </c>
      <c r="AE112" s="7">
        <f>SUM(AC112:AD112)</f>
        <v>0</v>
      </c>
      <c r="AF112" s="27">
        <f t="shared" si="136"/>
        <v>1</v>
      </c>
      <c r="AG112" s="27">
        <f t="shared" si="136"/>
        <v>0</v>
      </c>
      <c r="AH112" s="27">
        <f>SUM(AF112:AG112)</f>
        <v>1</v>
      </c>
    </row>
    <row r="113" spans="1:34" ht="21">
      <c r="A113" s="19"/>
      <c r="B113" s="20"/>
      <c r="C113" s="77"/>
      <c r="D113" s="20"/>
      <c r="E113" s="20"/>
      <c r="F113" s="20"/>
      <c r="G113" s="20"/>
      <c r="H113" s="20"/>
      <c r="I113" s="20"/>
      <c r="J113" s="20"/>
      <c r="K113" s="42"/>
      <c r="L113" s="42"/>
      <c r="M113" s="42"/>
      <c r="N113" s="42"/>
      <c r="O113" s="42"/>
      <c r="P113" s="42"/>
      <c r="Q113" s="78"/>
      <c r="R113" s="78"/>
      <c r="S113" s="78"/>
      <c r="T113" s="20"/>
      <c r="U113" s="20"/>
      <c r="V113" s="20"/>
      <c r="W113" s="20"/>
      <c r="X113" s="20"/>
      <c r="Y113" s="20"/>
      <c r="Z113" s="77"/>
      <c r="AA113" s="77"/>
      <c r="AB113" s="20"/>
      <c r="AC113" s="20"/>
      <c r="AD113" s="20"/>
      <c r="AE113" s="20"/>
      <c r="AF113" s="79"/>
      <c r="AG113" s="79"/>
      <c r="AH113" s="79"/>
    </row>
    <row r="114" spans="1:34" ht="21.75" thickBot="1">
      <c r="A114" s="43" t="s">
        <v>92</v>
      </c>
      <c r="B114" s="43"/>
      <c r="C114" s="43"/>
      <c r="D114" s="43">
        <f>SUM(D108:D112)</f>
        <v>1</v>
      </c>
      <c r="E114" s="43">
        <f aca="true" t="shared" si="137" ref="E114:J114">SUM(E108:E112)</f>
        <v>1</v>
      </c>
      <c r="F114" s="43">
        <f t="shared" si="137"/>
        <v>2</v>
      </c>
      <c r="G114" s="43">
        <f t="shared" si="137"/>
        <v>0</v>
      </c>
      <c r="H114" s="43">
        <f t="shared" si="137"/>
        <v>0</v>
      </c>
      <c r="I114" s="43">
        <f t="shared" si="137"/>
        <v>0</v>
      </c>
      <c r="J114" s="43">
        <f t="shared" si="137"/>
        <v>2</v>
      </c>
      <c r="K114" s="44">
        <f>SUM(K108:K112)</f>
        <v>0</v>
      </c>
      <c r="L114" s="44">
        <f aca="true" t="shared" si="138" ref="L114:S114">SUM(L108:L112)</f>
        <v>0</v>
      </c>
      <c r="M114" s="44">
        <f t="shared" si="138"/>
        <v>0</v>
      </c>
      <c r="N114" s="44">
        <f t="shared" si="138"/>
        <v>0</v>
      </c>
      <c r="O114" s="44">
        <f t="shared" si="138"/>
        <v>0</v>
      </c>
      <c r="P114" s="44">
        <f t="shared" si="138"/>
        <v>0</v>
      </c>
      <c r="Q114" s="44">
        <f t="shared" si="138"/>
        <v>0</v>
      </c>
      <c r="R114" s="44">
        <f t="shared" si="138"/>
        <v>0</v>
      </c>
      <c r="S114" s="44">
        <f t="shared" si="138"/>
        <v>0</v>
      </c>
      <c r="T114" s="43">
        <f>SUM(T108:T112)</f>
        <v>0</v>
      </c>
      <c r="U114" s="43">
        <f aca="true" t="shared" si="139" ref="U114:AH114">SUM(U108:U112)</f>
        <v>0</v>
      </c>
      <c r="V114" s="43">
        <f t="shared" si="139"/>
        <v>0</v>
      </c>
      <c r="W114" s="43">
        <f t="shared" si="139"/>
        <v>0</v>
      </c>
      <c r="X114" s="43">
        <f t="shared" si="139"/>
        <v>0</v>
      </c>
      <c r="Y114" s="43">
        <f t="shared" si="139"/>
        <v>0</v>
      </c>
      <c r="Z114" s="43">
        <f t="shared" si="139"/>
        <v>0</v>
      </c>
      <c r="AA114" s="43">
        <f t="shared" si="139"/>
        <v>0</v>
      </c>
      <c r="AB114" s="43">
        <f t="shared" si="139"/>
        <v>0</v>
      </c>
      <c r="AC114" s="43">
        <f t="shared" si="139"/>
        <v>0</v>
      </c>
      <c r="AD114" s="43">
        <f t="shared" si="139"/>
        <v>0</v>
      </c>
      <c r="AE114" s="43">
        <f t="shared" si="139"/>
        <v>0</v>
      </c>
      <c r="AF114" s="43">
        <f t="shared" si="139"/>
        <v>1</v>
      </c>
      <c r="AG114" s="43">
        <f t="shared" si="139"/>
        <v>0</v>
      </c>
      <c r="AH114" s="43">
        <f t="shared" si="139"/>
        <v>1</v>
      </c>
    </row>
    <row r="115" spans="1:34" ht="21">
      <c r="A115" s="12" t="s">
        <v>51</v>
      </c>
      <c r="B115" s="4"/>
      <c r="C115" s="4"/>
      <c r="D115" s="4"/>
      <c r="E115" s="4"/>
      <c r="F115" s="4"/>
      <c r="G115" s="4"/>
      <c r="H115" s="4"/>
      <c r="I115" s="4"/>
      <c r="J115" s="4"/>
      <c r="K115" s="32"/>
      <c r="L115" s="32"/>
      <c r="M115" s="32"/>
      <c r="N115" s="32"/>
      <c r="O115" s="32"/>
      <c r="P115" s="32"/>
      <c r="Q115" s="33"/>
      <c r="R115" s="33"/>
      <c r="S115" s="33"/>
      <c r="T115" s="4"/>
      <c r="U115" s="4"/>
      <c r="V115" s="4"/>
      <c r="W115" s="4"/>
      <c r="X115" s="4"/>
      <c r="Y115" s="4"/>
      <c r="Z115" s="5"/>
      <c r="AA115" s="5"/>
      <c r="AB115" s="4"/>
      <c r="AC115" s="4"/>
      <c r="AD115" s="4"/>
      <c r="AE115" s="4"/>
      <c r="AF115" s="28"/>
      <c r="AG115" s="28"/>
      <c r="AH115" s="28"/>
    </row>
    <row r="116" spans="1:34" ht="21">
      <c r="A116" s="14" t="s">
        <v>91</v>
      </c>
      <c r="B116" s="7">
        <v>2555</v>
      </c>
      <c r="C116" s="7"/>
      <c r="D116" s="7"/>
      <c r="E116" s="7"/>
      <c r="F116" s="7"/>
      <c r="G116" s="7"/>
      <c r="H116" s="7"/>
      <c r="I116" s="7"/>
      <c r="J116" s="7"/>
      <c r="K116" s="34"/>
      <c r="L116" s="34"/>
      <c r="M116" s="34"/>
      <c r="N116" s="34"/>
      <c r="O116" s="34"/>
      <c r="P116" s="32"/>
      <c r="Q116" s="35"/>
      <c r="R116" s="35"/>
      <c r="S116" s="35"/>
      <c r="T116" s="7">
        <v>3</v>
      </c>
      <c r="U116" s="7">
        <v>7</v>
      </c>
      <c r="V116" s="4">
        <f>SUM(T116:U116)</f>
        <v>10</v>
      </c>
      <c r="W116" s="7"/>
      <c r="X116" s="7"/>
      <c r="Y116" s="4">
        <f>SUM(W116:X116)</f>
        <v>0</v>
      </c>
      <c r="Z116" s="8">
        <f aca="true" t="shared" si="140" ref="Z116:AA120">SUM(T116+W116)</f>
        <v>3</v>
      </c>
      <c r="AA116" s="8">
        <f t="shared" si="140"/>
        <v>7</v>
      </c>
      <c r="AB116" s="7">
        <f>SUM(AA116+Z116)</f>
        <v>10</v>
      </c>
      <c r="AC116" s="7">
        <f aca="true" t="shared" si="141" ref="AC116:AD120">SUM(Q116+Z116)</f>
        <v>3</v>
      </c>
      <c r="AD116" s="7">
        <f t="shared" si="141"/>
        <v>7</v>
      </c>
      <c r="AE116" s="7">
        <f>SUM(AC116:AD116)</f>
        <v>10</v>
      </c>
      <c r="AF116" s="27">
        <f aca="true" t="shared" si="142" ref="AF116:AG120">SUM(D116+G116+Q116+Z116)</f>
        <v>3</v>
      </c>
      <c r="AG116" s="27">
        <f t="shared" si="142"/>
        <v>7</v>
      </c>
      <c r="AH116" s="27">
        <f>SUM(AF116:AG116)</f>
        <v>10</v>
      </c>
    </row>
    <row r="117" spans="1:34" ht="21">
      <c r="A117" s="16"/>
      <c r="B117" s="7">
        <v>2554</v>
      </c>
      <c r="C117" s="7"/>
      <c r="D117" s="7"/>
      <c r="E117" s="7"/>
      <c r="F117" s="7"/>
      <c r="G117" s="7"/>
      <c r="H117" s="7"/>
      <c r="I117" s="7"/>
      <c r="J117" s="7"/>
      <c r="K117" s="34"/>
      <c r="L117" s="34"/>
      <c r="M117" s="34"/>
      <c r="N117" s="34"/>
      <c r="O117" s="34"/>
      <c r="P117" s="32"/>
      <c r="Q117" s="35"/>
      <c r="R117" s="35"/>
      <c r="S117" s="35"/>
      <c r="T117" s="7">
        <v>7</v>
      </c>
      <c r="U117" s="7">
        <v>8</v>
      </c>
      <c r="V117" s="4">
        <f>SUM(T117:U117)</f>
        <v>15</v>
      </c>
      <c r="W117" s="7"/>
      <c r="X117" s="7"/>
      <c r="Y117" s="4">
        <f>SUM(W117:X117)</f>
        <v>0</v>
      </c>
      <c r="Z117" s="8">
        <f t="shared" si="140"/>
        <v>7</v>
      </c>
      <c r="AA117" s="8">
        <f t="shared" si="140"/>
        <v>8</v>
      </c>
      <c r="AB117" s="7">
        <f>SUM(AA117+Z117)</f>
        <v>15</v>
      </c>
      <c r="AC117" s="7">
        <f t="shared" si="141"/>
        <v>7</v>
      </c>
      <c r="AD117" s="7">
        <f t="shared" si="141"/>
        <v>8</v>
      </c>
      <c r="AE117" s="7">
        <f>SUM(AC117:AD117)</f>
        <v>15</v>
      </c>
      <c r="AF117" s="27">
        <f t="shared" si="142"/>
        <v>7</v>
      </c>
      <c r="AG117" s="27">
        <f t="shared" si="142"/>
        <v>8</v>
      </c>
      <c r="AH117" s="27">
        <f>SUM(AF117:AG117)</f>
        <v>15</v>
      </c>
    </row>
    <row r="118" spans="1:34" ht="21">
      <c r="A118" s="16"/>
      <c r="B118" s="7">
        <v>2553</v>
      </c>
      <c r="C118" s="7"/>
      <c r="D118" s="7"/>
      <c r="E118" s="7"/>
      <c r="F118" s="7"/>
      <c r="G118" s="7"/>
      <c r="H118" s="7"/>
      <c r="I118" s="7"/>
      <c r="J118" s="7"/>
      <c r="K118" s="34"/>
      <c r="L118" s="34"/>
      <c r="M118" s="34"/>
      <c r="N118" s="34"/>
      <c r="O118" s="34"/>
      <c r="P118" s="32"/>
      <c r="Q118" s="35"/>
      <c r="R118" s="35"/>
      <c r="S118" s="35"/>
      <c r="T118" s="7">
        <v>3</v>
      </c>
      <c r="U118" s="7">
        <v>1</v>
      </c>
      <c r="V118" s="4">
        <f>SUM(T118:U118)</f>
        <v>4</v>
      </c>
      <c r="W118" s="7"/>
      <c r="X118" s="7"/>
      <c r="Y118" s="4">
        <f>SUM(W118:X118)</f>
        <v>0</v>
      </c>
      <c r="Z118" s="8">
        <f t="shared" si="140"/>
        <v>3</v>
      </c>
      <c r="AA118" s="8">
        <f t="shared" si="140"/>
        <v>1</v>
      </c>
      <c r="AB118" s="7">
        <f>SUM(AA118+Z118)</f>
        <v>4</v>
      </c>
      <c r="AC118" s="7">
        <f t="shared" si="141"/>
        <v>3</v>
      </c>
      <c r="AD118" s="7">
        <f t="shared" si="141"/>
        <v>1</v>
      </c>
      <c r="AE118" s="7">
        <f>SUM(AC118:AD118)</f>
        <v>4</v>
      </c>
      <c r="AF118" s="27">
        <f t="shared" si="142"/>
        <v>3</v>
      </c>
      <c r="AG118" s="27">
        <f t="shared" si="142"/>
        <v>1</v>
      </c>
      <c r="AH118" s="27">
        <f>SUM(AF118:AG118)</f>
        <v>4</v>
      </c>
    </row>
    <row r="119" spans="1:34" ht="21">
      <c r="A119" s="16"/>
      <c r="B119" s="7">
        <v>2552</v>
      </c>
      <c r="C119" s="7"/>
      <c r="D119" s="7"/>
      <c r="E119" s="7"/>
      <c r="F119" s="7"/>
      <c r="G119" s="7"/>
      <c r="H119" s="7"/>
      <c r="I119" s="7"/>
      <c r="J119" s="7"/>
      <c r="K119" s="34"/>
      <c r="L119" s="34"/>
      <c r="M119" s="34"/>
      <c r="N119" s="34"/>
      <c r="O119" s="34"/>
      <c r="P119" s="32"/>
      <c r="Q119" s="35"/>
      <c r="R119" s="35"/>
      <c r="S119" s="35"/>
      <c r="T119" s="7">
        <v>8</v>
      </c>
      <c r="U119" s="7">
        <v>4</v>
      </c>
      <c r="V119" s="4">
        <f>SUM(T119:U119)</f>
        <v>12</v>
      </c>
      <c r="W119" s="7"/>
      <c r="X119" s="7"/>
      <c r="Y119" s="4">
        <f>SUM(W119:X119)</f>
        <v>0</v>
      </c>
      <c r="Z119" s="8">
        <f>SUM(T119+W119)</f>
        <v>8</v>
      </c>
      <c r="AA119" s="8">
        <f>SUM(U119+X119)</f>
        <v>4</v>
      </c>
      <c r="AB119" s="7">
        <f>SUM(AA119+Z119)</f>
        <v>12</v>
      </c>
      <c r="AC119" s="7">
        <f>SUM(Q119+Z119)</f>
        <v>8</v>
      </c>
      <c r="AD119" s="7">
        <f>SUM(R119+AA119)</f>
        <v>4</v>
      </c>
      <c r="AE119" s="7">
        <f>SUM(AC119:AD119)</f>
        <v>12</v>
      </c>
      <c r="AF119" s="27">
        <f>SUM(D119+G119+Q119+Z119)</f>
        <v>8</v>
      </c>
      <c r="AG119" s="27">
        <f>SUM(E119+H119+R119+AA119)</f>
        <v>4</v>
      </c>
      <c r="AH119" s="27">
        <f>SUM(AF119:AG119)</f>
        <v>12</v>
      </c>
    </row>
    <row r="120" spans="1:34" ht="21">
      <c r="A120" s="16"/>
      <c r="B120" s="7">
        <v>2551</v>
      </c>
      <c r="C120" s="7"/>
      <c r="D120" s="7"/>
      <c r="E120" s="7"/>
      <c r="F120" s="7"/>
      <c r="G120" s="7"/>
      <c r="H120" s="7"/>
      <c r="I120" s="7"/>
      <c r="J120" s="7"/>
      <c r="K120" s="34"/>
      <c r="L120" s="34"/>
      <c r="M120" s="34"/>
      <c r="N120" s="34"/>
      <c r="O120" s="34"/>
      <c r="P120" s="32"/>
      <c r="Q120" s="35"/>
      <c r="R120" s="35"/>
      <c r="S120" s="35"/>
      <c r="T120" s="7">
        <v>3</v>
      </c>
      <c r="U120" s="7">
        <v>5</v>
      </c>
      <c r="V120" s="4">
        <f>SUM(T120:U120)</f>
        <v>8</v>
      </c>
      <c r="W120" s="7"/>
      <c r="X120" s="7"/>
      <c r="Y120" s="4">
        <f>SUM(W120:X120)</f>
        <v>0</v>
      </c>
      <c r="Z120" s="8">
        <f t="shared" si="140"/>
        <v>3</v>
      </c>
      <c r="AA120" s="8">
        <f t="shared" si="140"/>
        <v>5</v>
      </c>
      <c r="AB120" s="7">
        <f>SUM(AA120+Z120)</f>
        <v>8</v>
      </c>
      <c r="AC120" s="7">
        <f t="shared" si="141"/>
        <v>3</v>
      </c>
      <c r="AD120" s="7">
        <f t="shared" si="141"/>
        <v>5</v>
      </c>
      <c r="AE120" s="7">
        <f>SUM(AC120:AD120)</f>
        <v>8</v>
      </c>
      <c r="AF120" s="27">
        <f t="shared" si="142"/>
        <v>3</v>
      </c>
      <c r="AG120" s="27">
        <f t="shared" si="142"/>
        <v>5</v>
      </c>
      <c r="AH120" s="27">
        <f>SUM(AF120:AG120)</f>
        <v>8</v>
      </c>
    </row>
    <row r="121" spans="1:34" ht="21">
      <c r="A121" s="19"/>
      <c r="B121" s="7"/>
      <c r="C121" s="7"/>
      <c r="D121" s="7"/>
      <c r="E121" s="7"/>
      <c r="F121" s="7"/>
      <c r="G121" s="7"/>
      <c r="H121" s="7"/>
      <c r="I121" s="7"/>
      <c r="J121" s="7"/>
      <c r="K121" s="34"/>
      <c r="L121" s="34"/>
      <c r="M121" s="34"/>
      <c r="N121" s="34"/>
      <c r="O121" s="34"/>
      <c r="P121" s="34"/>
      <c r="Q121" s="35"/>
      <c r="R121" s="35"/>
      <c r="S121" s="35"/>
      <c r="T121" s="7"/>
      <c r="U121" s="7"/>
      <c r="V121" s="7"/>
      <c r="W121" s="7"/>
      <c r="X121" s="7"/>
      <c r="Y121" s="7"/>
      <c r="Z121" s="8"/>
      <c r="AA121" s="8"/>
      <c r="AB121" s="7"/>
      <c r="AC121" s="7"/>
      <c r="AD121" s="7"/>
      <c r="AE121" s="7"/>
      <c r="AF121" s="27"/>
      <c r="AG121" s="27"/>
      <c r="AH121" s="27"/>
    </row>
    <row r="122" spans="1:34" ht="21.75" thickBot="1">
      <c r="A122" s="43" t="s">
        <v>93</v>
      </c>
      <c r="B122" s="43"/>
      <c r="C122" s="43"/>
      <c r="D122" s="43">
        <f>SUM(D116:D121)</f>
        <v>0</v>
      </c>
      <c r="E122" s="43">
        <f aca="true" t="shared" si="143" ref="E122:AH122">SUM(E116:E121)</f>
        <v>0</v>
      </c>
      <c r="F122" s="43">
        <f t="shared" si="143"/>
        <v>0</v>
      </c>
      <c r="G122" s="43">
        <f t="shared" si="143"/>
        <v>0</v>
      </c>
      <c r="H122" s="43">
        <f t="shared" si="143"/>
        <v>0</v>
      </c>
      <c r="I122" s="43">
        <f t="shared" si="143"/>
        <v>0</v>
      </c>
      <c r="J122" s="43">
        <f t="shared" si="143"/>
        <v>0</v>
      </c>
      <c r="K122" s="44">
        <f t="shared" si="143"/>
        <v>0</v>
      </c>
      <c r="L122" s="44">
        <f t="shared" si="143"/>
        <v>0</v>
      </c>
      <c r="M122" s="44">
        <f t="shared" si="143"/>
        <v>0</v>
      </c>
      <c r="N122" s="44">
        <f t="shared" si="143"/>
        <v>0</v>
      </c>
      <c r="O122" s="44">
        <f t="shared" si="143"/>
        <v>0</v>
      </c>
      <c r="P122" s="44">
        <f t="shared" si="143"/>
        <v>0</v>
      </c>
      <c r="Q122" s="44">
        <f t="shared" si="143"/>
        <v>0</v>
      </c>
      <c r="R122" s="44">
        <f t="shared" si="143"/>
        <v>0</v>
      </c>
      <c r="S122" s="44">
        <f t="shared" si="143"/>
        <v>0</v>
      </c>
      <c r="T122" s="43">
        <f t="shared" si="143"/>
        <v>24</v>
      </c>
      <c r="U122" s="43">
        <f t="shared" si="143"/>
        <v>25</v>
      </c>
      <c r="V122" s="43">
        <f t="shared" si="143"/>
        <v>49</v>
      </c>
      <c r="W122" s="43">
        <f t="shared" si="143"/>
        <v>0</v>
      </c>
      <c r="X122" s="43">
        <f t="shared" si="143"/>
        <v>0</v>
      </c>
      <c r="Y122" s="43">
        <f t="shared" si="143"/>
        <v>0</v>
      </c>
      <c r="Z122" s="43">
        <f t="shared" si="143"/>
        <v>24</v>
      </c>
      <c r="AA122" s="43">
        <f t="shared" si="143"/>
        <v>25</v>
      </c>
      <c r="AB122" s="43">
        <f t="shared" si="143"/>
        <v>49</v>
      </c>
      <c r="AC122" s="43">
        <f t="shared" si="143"/>
        <v>24</v>
      </c>
      <c r="AD122" s="43">
        <f t="shared" si="143"/>
        <v>25</v>
      </c>
      <c r="AE122" s="43">
        <f t="shared" si="143"/>
        <v>49</v>
      </c>
      <c r="AF122" s="43">
        <f t="shared" si="143"/>
        <v>24</v>
      </c>
      <c r="AG122" s="43">
        <f t="shared" si="143"/>
        <v>25</v>
      </c>
      <c r="AH122" s="43">
        <f t="shared" si="143"/>
        <v>49</v>
      </c>
    </row>
    <row r="123" spans="1:34" ht="21.75" thickBot="1">
      <c r="A123" s="80" t="s">
        <v>89</v>
      </c>
      <c r="B123" s="80"/>
      <c r="C123" s="80"/>
      <c r="D123" s="80">
        <f>SUM(D114+D122)</f>
        <v>1</v>
      </c>
      <c r="E123" s="80">
        <f aca="true" t="shared" si="144" ref="E123:AG123">SUM(E114+E122)</f>
        <v>1</v>
      </c>
      <c r="F123" s="80">
        <f t="shared" si="144"/>
        <v>2</v>
      </c>
      <c r="G123" s="80">
        <f t="shared" si="144"/>
        <v>0</v>
      </c>
      <c r="H123" s="80">
        <f t="shared" si="144"/>
        <v>0</v>
      </c>
      <c r="I123" s="80">
        <f t="shared" si="144"/>
        <v>0</v>
      </c>
      <c r="J123" s="80">
        <f t="shared" si="144"/>
        <v>2</v>
      </c>
      <c r="K123" s="81">
        <f t="shared" si="144"/>
        <v>0</v>
      </c>
      <c r="L123" s="81">
        <f t="shared" si="144"/>
        <v>0</v>
      </c>
      <c r="M123" s="81">
        <f t="shared" si="144"/>
        <v>0</v>
      </c>
      <c r="N123" s="81">
        <f t="shared" si="144"/>
        <v>0</v>
      </c>
      <c r="O123" s="81">
        <f t="shared" si="144"/>
        <v>0</v>
      </c>
      <c r="P123" s="81">
        <f t="shared" si="144"/>
        <v>0</v>
      </c>
      <c r="Q123" s="81">
        <f t="shared" si="144"/>
        <v>0</v>
      </c>
      <c r="R123" s="81">
        <f t="shared" si="144"/>
        <v>0</v>
      </c>
      <c r="S123" s="81">
        <f t="shared" si="144"/>
        <v>0</v>
      </c>
      <c r="T123" s="80">
        <f t="shared" si="144"/>
        <v>24</v>
      </c>
      <c r="U123" s="80">
        <f t="shared" si="144"/>
        <v>25</v>
      </c>
      <c r="V123" s="80">
        <f t="shared" si="144"/>
        <v>49</v>
      </c>
      <c r="W123" s="80">
        <f t="shared" si="144"/>
        <v>0</v>
      </c>
      <c r="X123" s="80">
        <f t="shared" si="144"/>
        <v>0</v>
      </c>
      <c r="Y123" s="80">
        <f t="shared" si="144"/>
        <v>0</v>
      </c>
      <c r="Z123" s="80">
        <f t="shared" si="144"/>
        <v>24</v>
      </c>
      <c r="AA123" s="80">
        <f t="shared" si="144"/>
        <v>25</v>
      </c>
      <c r="AB123" s="80">
        <f t="shared" si="144"/>
        <v>49</v>
      </c>
      <c r="AC123" s="80">
        <f t="shared" si="144"/>
        <v>24</v>
      </c>
      <c r="AD123" s="80">
        <f t="shared" si="144"/>
        <v>25</v>
      </c>
      <c r="AE123" s="80">
        <f t="shared" si="144"/>
        <v>49</v>
      </c>
      <c r="AF123" s="80">
        <f t="shared" si="144"/>
        <v>25</v>
      </c>
      <c r="AG123" s="80">
        <f t="shared" si="144"/>
        <v>25</v>
      </c>
      <c r="AH123" s="80">
        <f>SUM(AH114+AH122)</f>
        <v>50</v>
      </c>
    </row>
    <row r="124" spans="1:32" ht="21">
      <c r="A124" s="52" t="s">
        <v>87</v>
      </c>
      <c r="J124" s="18"/>
      <c r="S124" s="25"/>
      <c r="AF124" s="25"/>
    </row>
    <row r="125" spans="1:34" ht="21">
      <c r="A125" s="186" t="s">
        <v>110</v>
      </c>
      <c r="J125" s="18"/>
      <c r="S125" s="25"/>
      <c r="AC125" s="187"/>
      <c r="AD125" s="188"/>
      <c r="AE125" s="188"/>
      <c r="AF125" s="189"/>
      <c r="AG125" s="90"/>
      <c r="AH125" s="190" t="s">
        <v>105</v>
      </c>
    </row>
    <row r="126" spans="1:34" ht="21">
      <c r="A126" s="186" t="s">
        <v>107</v>
      </c>
      <c r="J126" s="18"/>
      <c r="S126" s="25"/>
      <c r="AC126" s="191"/>
      <c r="AD126" s="192"/>
      <c r="AE126" s="192"/>
      <c r="AF126" s="193"/>
      <c r="AG126" s="194"/>
      <c r="AH126" s="195" t="s">
        <v>113</v>
      </c>
    </row>
    <row r="127" spans="1:34" ht="21">
      <c r="A127" s="186" t="s">
        <v>108</v>
      </c>
      <c r="J127" s="18"/>
      <c r="S127" s="25"/>
      <c r="AC127" s="196"/>
      <c r="AD127" s="197"/>
      <c r="AE127" s="197"/>
      <c r="AF127" s="198"/>
      <c r="AG127" s="91"/>
      <c r="AH127" s="199" t="s">
        <v>37</v>
      </c>
    </row>
    <row r="128" spans="1:34" ht="21">
      <c r="A128" s="186" t="s">
        <v>109</v>
      </c>
      <c r="J128" s="18"/>
      <c r="S128" s="25"/>
      <c r="AF128" s="25"/>
      <c r="AH128" s="89"/>
    </row>
    <row r="129" ht="21">
      <c r="A129" s="186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C4:AE6"/>
    <mergeCell ref="A1:AH1"/>
    <mergeCell ref="A2:AH2"/>
    <mergeCell ref="AF4:AH6"/>
    <mergeCell ref="A4:A7"/>
    <mergeCell ref="B4:B7"/>
    <mergeCell ref="C4:C7"/>
    <mergeCell ref="Z6:AB6"/>
    <mergeCell ref="T5:AB5"/>
    <mergeCell ref="K4:AB4"/>
    <mergeCell ref="W6:Y6"/>
    <mergeCell ref="G6:I6"/>
    <mergeCell ref="D4:J4"/>
    <mergeCell ref="D5:J5"/>
    <mergeCell ref="J6:J7"/>
    <mergeCell ref="D6:F6"/>
    <mergeCell ref="K6:M6"/>
    <mergeCell ref="N6:P6"/>
    <mergeCell ref="K5:S5"/>
    <mergeCell ref="Q6:S6"/>
    <mergeCell ref="T6:V6"/>
    <mergeCell ref="A25:C25"/>
    <mergeCell ref="A98:C98"/>
    <mergeCell ref="A35:C35"/>
    <mergeCell ref="A68:C68"/>
  </mergeCells>
  <printOptions/>
  <pageMargins left="0.16" right="0.17" top="0.4" bottom="0.23" header="0.17" footer="0.19"/>
  <pageSetup horizontalDpi="600" verticalDpi="600" orientation="landscape" paperSize="5" scale="85" r:id="rId1"/>
  <headerFooter alignWithMargins="0">
    <oddHeader>&amp;R- Page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"/>
    </sheetView>
  </sheetViews>
  <sheetFormatPr defaultColWidth="9.140625" defaultRowHeight="21.75"/>
  <cols>
    <col min="1" max="1" width="46.00390625" style="140" bestFit="1" customWidth="1"/>
    <col min="2" max="2" width="5.28125" style="182" customWidth="1"/>
    <col min="3" max="3" width="5.421875" style="182" customWidth="1"/>
    <col min="4" max="4" width="5.8515625" style="182" customWidth="1"/>
    <col min="5" max="5" width="5.140625" style="182" customWidth="1"/>
    <col min="6" max="6" width="5.421875" style="182" customWidth="1"/>
    <col min="7" max="7" width="6.140625" style="182" customWidth="1"/>
    <col min="8" max="8" width="5.7109375" style="182" customWidth="1"/>
    <col min="9" max="10" width="6.28125" style="182" customWidth="1"/>
    <col min="11" max="11" width="5.8515625" style="182" customWidth="1"/>
    <col min="12" max="14" width="6.00390625" style="182" customWidth="1"/>
    <col min="15" max="15" width="5.8515625" style="182" customWidth="1"/>
    <col min="16" max="16" width="6.7109375" style="182" customWidth="1"/>
    <col min="17" max="17" width="7.28125" style="182" customWidth="1"/>
    <col min="18" max="18" width="7.8515625" style="182" customWidth="1"/>
    <col min="19" max="19" width="8.421875" style="182" customWidth="1"/>
    <col min="20" max="16384" width="9.140625" style="140" customWidth="1"/>
  </cols>
  <sheetData>
    <row r="1" spans="1:19" ht="21">
      <c r="A1" s="139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2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1">
      <c r="A3" s="142" t="s">
        <v>39</v>
      </c>
      <c r="B3" s="143" t="s">
        <v>40</v>
      </c>
      <c r="C3" s="143"/>
      <c r="D3" s="143"/>
      <c r="E3" s="143" t="s">
        <v>41</v>
      </c>
      <c r="F3" s="143"/>
      <c r="G3" s="143"/>
      <c r="H3" s="143" t="s">
        <v>42</v>
      </c>
      <c r="I3" s="143"/>
      <c r="J3" s="143"/>
      <c r="K3" s="143" t="s">
        <v>43</v>
      </c>
      <c r="L3" s="143"/>
      <c r="M3" s="143"/>
      <c r="N3" s="143" t="s">
        <v>59</v>
      </c>
      <c r="O3" s="143"/>
      <c r="P3" s="143"/>
      <c r="Q3" s="144" t="s">
        <v>6</v>
      </c>
      <c r="R3" s="145"/>
      <c r="S3" s="146" t="s">
        <v>44</v>
      </c>
    </row>
    <row r="4" spans="1:19" ht="21">
      <c r="A4" s="147"/>
      <c r="B4" s="148" t="s">
        <v>4</v>
      </c>
      <c r="C4" s="148" t="s">
        <v>5</v>
      </c>
      <c r="D4" s="149" t="s">
        <v>6</v>
      </c>
      <c r="E4" s="150" t="s">
        <v>4</v>
      </c>
      <c r="F4" s="150" t="s">
        <v>5</v>
      </c>
      <c r="G4" s="149" t="s">
        <v>6</v>
      </c>
      <c r="H4" s="150" t="s">
        <v>4</v>
      </c>
      <c r="I4" s="150" t="s">
        <v>5</v>
      </c>
      <c r="J4" s="149" t="s">
        <v>6</v>
      </c>
      <c r="K4" s="150" t="s">
        <v>4</v>
      </c>
      <c r="L4" s="150" t="s">
        <v>5</v>
      </c>
      <c r="M4" s="149" t="s">
        <v>6</v>
      </c>
      <c r="N4" s="150" t="s">
        <v>4</v>
      </c>
      <c r="O4" s="150" t="s">
        <v>5</v>
      </c>
      <c r="P4" s="149" t="s">
        <v>6</v>
      </c>
      <c r="Q4" s="151" t="s">
        <v>4</v>
      </c>
      <c r="R4" s="151" t="s">
        <v>5</v>
      </c>
      <c r="S4" s="146"/>
    </row>
    <row r="5" spans="1:19" ht="21">
      <c r="A5" s="152" t="s">
        <v>97</v>
      </c>
      <c r="B5" s="153">
        <f>B28+B32+B36</f>
        <v>308</v>
      </c>
      <c r="C5" s="153">
        <f aca="true" t="shared" si="0" ref="C5:S5">C28+C32+C36</f>
        <v>482</v>
      </c>
      <c r="D5" s="153">
        <f t="shared" si="0"/>
        <v>790</v>
      </c>
      <c r="E5" s="153">
        <f t="shared" si="0"/>
        <v>225</v>
      </c>
      <c r="F5" s="153">
        <f t="shared" si="0"/>
        <v>344</v>
      </c>
      <c r="G5" s="153">
        <f t="shared" si="0"/>
        <v>569</v>
      </c>
      <c r="H5" s="153">
        <f t="shared" si="0"/>
        <v>209</v>
      </c>
      <c r="I5" s="153">
        <f t="shared" si="0"/>
        <v>326</v>
      </c>
      <c r="J5" s="153">
        <f t="shared" si="0"/>
        <v>535</v>
      </c>
      <c r="K5" s="153">
        <f t="shared" si="0"/>
        <v>182</v>
      </c>
      <c r="L5" s="153">
        <f t="shared" si="0"/>
        <v>269</v>
      </c>
      <c r="M5" s="153">
        <f t="shared" si="0"/>
        <v>451</v>
      </c>
      <c r="N5" s="153">
        <f t="shared" si="0"/>
        <v>67</v>
      </c>
      <c r="O5" s="153">
        <f t="shared" si="0"/>
        <v>63</v>
      </c>
      <c r="P5" s="153">
        <f t="shared" si="0"/>
        <v>130</v>
      </c>
      <c r="Q5" s="152">
        <f t="shared" si="0"/>
        <v>991</v>
      </c>
      <c r="R5" s="152">
        <f t="shared" si="0"/>
        <v>1484</v>
      </c>
      <c r="S5" s="152">
        <f t="shared" si="0"/>
        <v>2475</v>
      </c>
    </row>
    <row r="6" spans="1:19" s="157" customFormat="1" ht="21">
      <c r="A6" s="154" t="s">
        <v>96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56"/>
      <c r="S6" s="156"/>
    </row>
    <row r="7" spans="1:19" ht="21">
      <c r="A7" s="158" t="s">
        <v>45</v>
      </c>
      <c r="B7" s="159"/>
      <c r="C7" s="159"/>
      <c r="D7" s="160"/>
      <c r="E7" s="159"/>
      <c r="F7" s="159"/>
      <c r="G7" s="160"/>
      <c r="H7" s="159"/>
      <c r="I7" s="159"/>
      <c r="J7" s="160"/>
      <c r="K7" s="159"/>
      <c r="L7" s="159"/>
      <c r="M7" s="160"/>
      <c r="N7" s="159"/>
      <c r="O7" s="159"/>
      <c r="P7" s="160"/>
      <c r="Q7" s="161"/>
      <c r="R7" s="161"/>
      <c r="S7" s="161"/>
    </row>
    <row r="8" spans="1:19" ht="21">
      <c r="A8" s="162" t="s">
        <v>46</v>
      </c>
      <c r="B8" s="159">
        <f>'จน.นศ.'!AF10</f>
        <v>33</v>
      </c>
      <c r="C8" s="159">
        <f>'จน.นศ.'!AG10</f>
        <v>85</v>
      </c>
      <c r="D8" s="160">
        <f>SUM(B8:C8)</f>
        <v>118</v>
      </c>
      <c r="E8" s="159">
        <f>'จน.นศ.'!AF11</f>
        <v>32</v>
      </c>
      <c r="F8" s="159">
        <f>'จน.นศ.'!AG11</f>
        <v>65</v>
      </c>
      <c r="G8" s="160">
        <f>SUM(E8:F8)</f>
        <v>97</v>
      </c>
      <c r="H8" s="159">
        <f>'จน.นศ.'!AF12</f>
        <v>24</v>
      </c>
      <c r="I8" s="159">
        <f>'จน.นศ.'!AG12</f>
        <v>70</v>
      </c>
      <c r="J8" s="160">
        <f>SUM(H8:I8)</f>
        <v>94</v>
      </c>
      <c r="K8" s="159">
        <f>'จน.นศ.'!AF13</f>
        <v>31</v>
      </c>
      <c r="L8" s="159">
        <f>'จน.นศ.'!AG13</f>
        <v>75</v>
      </c>
      <c r="M8" s="160">
        <f>SUM(K8:L8)</f>
        <v>106</v>
      </c>
      <c r="N8" s="159">
        <f>'จน.นศ.'!AF14+'จน.นศ.'!AF15</f>
        <v>3</v>
      </c>
      <c r="O8" s="159">
        <f>'จน.นศ.'!AG14+'จน.นศ.'!AG15</f>
        <v>23</v>
      </c>
      <c r="P8" s="160">
        <f>SUM(N8:O8)</f>
        <v>26</v>
      </c>
      <c r="Q8" s="161">
        <f>(B8+E8+H8+K8+N8)</f>
        <v>123</v>
      </c>
      <c r="R8" s="161">
        <f>(C8+F8+I8+L8+O8)</f>
        <v>318</v>
      </c>
      <c r="S8" s="161">
        <f>SUM(Q8:R8)</f>
        <v>441</v>
      </c>
    </row>
    <row r="9" spans="1:19" ht="21">
      <c r="A9" s="163" t="s">
        <v>47</v>
      </c>
      <c r="B9" s="164">
        <f>'จน.นศ.'!AF18</f>
        <v>25</v>
      </c>
      <c r="C9" s="164">
        <f>'จน.นศ.'!AG18</f>
        <v>82</v>
      </c>
      <c r="D9" s="165">
        <f>SUM(B9:C9)</f>
        <v>107</v>
      </c>
      <c r="E9" s="164">
        <f>'จน.นศ.'!AF19</f>
        <v>30</v>
      </c>
      <c r="F9" s="164">
        <f>'จน.นศ.'!AG19</f>
        <v>41</v>
      </c>
      <c r="G9" s="165">
        <f>SUM(E9:F9)</f>
        <v>71</v>
      </c>
      <c r="H9" s="164">
        <f>'จน.นศ.'!AF20</f>
        <v>22</v>
      </c>
      <c r="I9" s="164">
        <f>'จน.นศ.'!AG20</f>
        <v>44</v>
      </c>
      <c r="J9" s="165">
        <f>SUM(H9:I9)</f>
        <v>66</v>
      </c>
      <c r="K9" s="164">
        <f>'จน.นศ.'!AF21</f>
        <v>5</v>
      </c>
      <c r="L9" s="164">
        <f>'จน.นศ.'!AG21</f>
        <v>41</v>
      </c>
      <c r="M9" s="165">
        <f>SUM(K9:L9)</f>
        <v>46</v>
      </c>
      <c r="N9" s="164">
        <f>'จน.นศ.'!AF22+'จน.นศ.'!AF23</f>
        <v>2</v>
      </c>
      <c r="O9" s="164">
        <f>'จน.นศ.'!AG22+'จน.นศ.'!AG23</f>
        <v>12</v>
      </c>
      <c r="P9" s="165">
        <f>SUM(N9:O9)</f>
        <v>14</v>
      </c>
      <c r="Q9" s="166">
        <f>(B9+E9+H9+K9+N9)</f>
        <v>84</v>
      </c>
      <c r="R9" s="166">
        <f>(C9+F9+I9+L9+O9)</f>
        <v>220</v>
      </c>
      <c r="S9" s="166">
        <f>SUM(Q9:R9)</f>
        <v>304</v>
      </c>
    </row>
    <row r="10" spans="1:19" s="157" customFormat="1" ht="21">
      <c r="A10" s="167" t="s">
        <v>16</v>
      </c>
      <c r="B10" s="167">
        <f>SUM(B8:B9)</f>
        <v>58</v>
      </c>
      <c r="C10" s="167">
        <f aca="true" t="shared" si="1" ref="C10:S10">SUM(C8:C9)</f>
        <v>167</v>
      </c>
      <c r="D10" s="167">
        <f t="shared" si="1"/>
        <v>225</v>
      </c>
      <c r="E10" s="167">
        <f t="shared" si="1"/>
        <v>62</v>
      </c>
      <c r="F10" s="167">
        <f t="shared" si="1"/>
        <v>106</v>
      </c>
      <c r="G10" s="167">
        <f t="shared" si="1"/>
        <v>168</v>
      </c>
      <c r="H10" s="167">
        <f t="shared" si="1"/>
        <v>46</v>
      </c>
      <c r="I10" s="167">
        <f t="shared" si="1"/>
        <v>114</v>
      </c>
      <c r="J10" s="167">
        <f t="shared" si="1"/>
        <v>160</v>
      </c>
      <c r="K10" s="167">
        <f t="shared" si="1"/>
        <v>36</v>
      </c>
      <c r="L10" s="167">
        <f t="shared" si="1"/>
        <v>116</v>
      </c>
      <c r="M10" s="167">
        <f t="shared" si="1"/>
        <v>152</v>
      </c>
      <c r="N10" s="167">
        <f t="shared" si="1"/>
        <v>5</v>
      </c>
      <c r="O10" s="167">
        <f t="shared" si="1"/>
        <v>35</v>
      </c>
      <c r="P10" s="167">
        <f t="shared" si="1"/>
        <v>40</v>
      </c>
      <c r="Q10" s="167">
        <f t="shared" si="1"/>
        <v>207</v>
      </c>
      <c r="R10" s="167">
        <f t="shared" si="1"/>
        <v>538</v>
      </c>
      <c r="S10" s="167">
        <f t="shared" si="1"/>
        <v>745</v>
      </c>
    </row>
    <row r="11" spans="1:19" ht="21">
      <c r="A11" s="168" t="s">
        <v>49</v>
      </c>
      <c r="B11" s="169"/>
      <c r="C11" s="169"/>
      <c r="D11" s="170"/>
      <c r="E11" s="169"/>
      <c r="F11" s="169"/>
      <c r="G11" s="170"/>
      <c r="H11" s="169"/>
      <c r="I11" s="169"/>
      <c r="J11" s="170"/>
      <c r="K11" s="169"/>
      <c r="L11" s="169"/>
      <c r="M11" s="170"/>
      <c r="N11" s="169"/>
      <c r="O11" s="169"/>
      <c r="P11" s="170"/>
      <c r="Q11" s="171"/>
      <c r="R11" s="171"/>
      <c r="S11" s="171"/>
    </row>
    <row r="12" spans="1:19" ht="21">
      <c r="A12" s="163" t="s">
        <v>50</v>
      </c>
      <c r="B12" s="164">
        <f>'จน.นศ.'!AF27</f>
        <v>79</v>
      </c>
      <c r="C12" s="164">
        <f>'จน.นศ.'!AG27</f>
        <v>40</v>
      </c>
      <c r="D12" s="165">
        <f>SUM(B12:C12)</f>
        <v>119</v>
      </c>
      <c r="E12" s="164">
        <f>'จน.นศ.'!AF28</f>
        <v>58</v>
      </c>
      <c r="F12" s="164">
        <f>'จน.นศ.'!AG28</f>
        <v>21</v>
      </c>
      <c r="G12" s="165">
        <f>SUM(E12:F12)</f>
        <v>79</v>
      </c>
      <c r="H12" s="164">
        <f>'จน.นศ.'!AF29</f>
        <v>58</v>
      </c>
      <c r="I12" s="164">
        <f>'จน.นศ.'!AG29</f>
        <v>33</v>
      </c>
      <c r="J12" s="165">
        <f>SUM(H12:I12)</f>
        <v>91</v>
      </c>
      <c r="K12" s="164">
        <f>'จน.นศ.'!AF30</f>
        <v>44</v>
      </c>
      <c r="L12" s="164">
        <f>'จน.นศ.'!AG30</f>
        <v>30</v>
      </c>
      <c r="M12" s="165">
        <f>SUM(K12:L12)</f>
        <v>74</v>
      </c>
      <c r="N12" s="164">
        <f>'จน.นศ.'!AF31+'จน.นศ.'!AF32+'จน.นศ.'!AF33+'จน.นศ.'!AF34</f>
        <v>39</v>
      </c>
      <c r="O12" s="164">
        <f>'จน.นศ.'!AG31+'จน.นศ.'!AG32+'จน.นศ.'!AG33+'จน.นศ.'!AG34</f>
        <v>22</v>
      </c>
      <c r="P12" s="165">
        <f>SUM(N12:O12)</f>
        <v>61</v>
      </c>
      <c r="Q12" s="166">
        <f>(B12+E12+H12+K12+N12)</f>
        <v>278</v>
      </c>
      <c r="R12" s="166">
        <f>(C12+F12+I12+L12+O12)</f>
        <v>146</v>
      </c>
      <c r="S12" s="166">
        <f>SUM(Q12:R12)</f>
        <v>424</v>
      </c>
    </row>
    <row r="13" spans="1:19" s="157" customFormat="1" ht="21">
      <c r="A13" s="167" t="s">
        <v>61</v>
      </c>
      <c r="B13" s="167">
        <f>SUM(B12)</f>
        <v>79</v>
      </c>
      <c r="C13" s="167">
        <f aca="true" t="shared" si="2" ref="C13:S13">SUM(C12)</f>
        <v>40</v>
      </c>
      <c r="D13" s="167">
        <f t="shared" si="2"/>
        <v>119</v>
      </c>
      <c r="E13" s="167">
        <f t="shared" si="2"/>
        <v>58</v>
      </c>
      <c r="F13" s="167">
        <f t="shared" si="2"/>
        <v>21</v>
      </c>
      <c r="G13" s="167">
        <f t="shared" si="2"/>
        <v>79</v>
      </c>
      <c r="H13" s="167">
        <f t="shared" si="2"/>
        <v>58</v>
      </c>
      <c r="I13" s="167">
        <f t="shared" si="2"/>
        <v>33</v>
      </c>
      <c r="J13" s="167">
        <f t="shared" si="2"/>
        <v>91</v>
      </c>
      <c r="K13" s="167">
        <f t="shared" si="2"/>
        <v>44</v>
      </c>
      <c r="L13" s="167">
        <f t="shared" si="2"/>
        <v>30</v>
      </c>
      <c r="M13" s="167">
        <f t="shared" si="2"/>
        <v>74</v>
      </c>
      <c r="N13" s="167">
        <f t="shared" si="2"/>
        <v>39</v>
      </c>
      <c r="O13" s="167">
        <f t="shared" si="2"/>
        <v>22</v>
      </c>
      <c r="P13" s="167">
        <f t="shared" si="2"/>
        <v>61</v>
      </c>
      <c r="Q13" s="167">
        <f t="shared" si="2"/>
        <v>278</v>
      </c>
      <c r="R13" s="167">
        <f t="shared" si="2"/>
        <v>146</v>
      </c>
      <c r="S13" s="167">
        <f t="shared" si="2"/>
        <v>424</v>
      </c>
    </row>
    <row r="14" spans="1:19" ht="21">
      <c r="A14" s="172" t="s">
        <v>51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3"/>
      <c r="R14" s="173"/>
      <c r="S14" s="173"/>
    </row>
    <row r="15" spans="1:19" ht="21">
      <c r="A15" s="162" t="s">
        <v>52</v>
      </c>
      <c r="B15" s="159">
        <f>'จน.นศ.'!AF37</f>
        <v>33</v>
      </c>
      <c r="C15" s="159">
        <f>'จน.นศ.'!AG37</f>
        <v>23</v>
      </c>
      <c r="D15" s="160">
        <f>SUM(B15:C15)</f>
        <v>56</v>
      </c>
      <c r="E15" s="159">
        <f>'จน.นศ.'!AF38</f>
        <v>20</v>
      </c>
      <c r="F15" s="159">
        <f>'จน.นศ.'!AG38</f>
        <v>29</v>
      </c>
      <c r="G15" s="160">
        <f>SUM(E15:F15)</f>
        <v>49</v>
      </c>
      <c r="H15" s="159">
        <f>'จน.นศ.'!AF39</f>
        <v>23</v>
      </c>
      <c r="I15" s="159">
        <f>'จน.นศ.'!AG39</f>
        <v>44</v>
      </c>
      <c r="J15" s="160">
        <f>SUM(H15:I15)</f>
        <v>67</v>
      </c>
      <c r="K15" s="159">
        <f>'จน.นศ.'!AF40</f>
        <v>27</v>
      </c>
      <c r="L15" s="159">
        <f>'จน.นศ.'!AG40</f>
        <v>45</v>
      </c>
      <c r="M15" s="160">
        <f>SUM(K15:L15)</f>
        <v>72</v>
      </c>
      <c r="N15" s="159">
        <f>'จน.นศ.'!AF41</f>
        <v>1</v>
      </c>
      <c r="O15" s="159">
        <f>'จน.นศ.'!AG41</f>
        <v>3</v>
      </c>
      <c r="P15" s="160">
        <f>SUM(N15:O15)</f>
        <v>4</v>
      </c>
      <c r="Q15" s="161">
        <f aca="true" t="shared" si="3" ref="Q15:R19">(B15+E15+H15+K15+N15)</f>
        <v>104</v>
      </c>
      <c r="R15" s="161">
        <f t="shared" si="3"/>
        <v>144</v>
      </c>
      <c r="S15" s="161">
        <f>SUM(Q15:R15)</f>
        <v>248</v>
      </c>
    </row>
    <row r="16" spans="1:19" ht="21">
      <c r="A16" s="162" t="s">
        <v>53</v>
      </c>
      <c r="B16" s="159">
        <f>'จน.นศ.'!AF44</f>
        <v>16</v>
      </c>
      <c r="C16" s="159">
        <f>'จน.นศ.'!AG44</f>
        <v>15</v>
      </c>
      <c r="D16" s="160">
        <f>SUM(B16:C16)</f>
        <v>31</v>
      </c>
      <c r="E16" s="159">
        <f>'จน.นศ.'!AF45</f>
        <v>11</v>
      </c>
      <c r="F16" s="159">
        <f>'จน.นศ.'!AG45</f>
        <v>17</v>
      </c>
      <c r="G16" s="160">
        <f>SUM(E16:F16)</f>
        <v>28</v>
      </c>
      <c r="H16" s="159">
        <f>'จน.นศ.'!AF46</f>
        <v>21</v>
      </c>
      <c r="I16" s="159">
        <f>'จน.นศ.'!AG46</f>
        <v>14</v>
      </c>
      <c r="J16" s="160">
        <f>SUM(H16:I16)</f>
        <v>35</v>
      </c>
      <c r="K16" s="159">
        <f>'จน.นศ.'!AF47</f>
        <v>29</v>
      </c>
      <c r="L16" s="159">
        <f>'จน.นศ.'!AG47</f>
        <v>17</v>
      </c>
      <c r="M16" s="160">
        <f>SUM(K16:L16)</f>
        <v>46</v>
      </c>
      <c r="N16" s="159">
        <f>'จน.นศ.'!AF48</f>
        <v>12</v>
      </c>
      <c r="O16" s="159">
        <f>'จน.นศ.'!AG48</f>
        <v>2</v>
      </c>
      <c r="P16" s="160">
        <f>SUM(N16:O16)</f>
        <v>14</v>
      </c>
      <c r="Q16" s="161">
        <f t="shared" si="3"/>
        <v>89</v>
      </c>
      <c r="R16" s="161">
        <f t="shared" si="3"/>
        <v>65</v>
      </c>
      <c r="S16" s="161">
        <f>SUM(Q16:R16)</f>
        <v>154</v>
      </c>
    </row>
    <row r="17" spans="1:19" ht="21">
      <c r="A17" s="162" t="s">
        <v>54</v>
      </c>
      <c r="B17" s="159">
        <f>'จน.นศ.'!AF51</f>
        <v>44</v>
      </c>
      <c r="C17" s="159">
        <f>'จน.นศ.'!AG51</f>
        <v>16</v>
      </c>
      <c r="D17" s="160">
        <f>SUM(B17:C17)</f>
        <v>60</v>
      </c>
      <c r="E17" s="159">
        <f>'จน.นศ.'!AF52</f>
        <v>28</v>
      </c>
      <c r="F17" s="159">
        <f>'จน.นศ.'!AG52</f>
        <v>23</v>
      </c>
      <c r="G17" s="160">
        <f>SUM(E17:F17)</f>
        <v>51</v>
      </c>
      <c r="H17" s="159">
        <f>'จน.นศ.'!AF53</f>
        <v>43</v>
      </c>
      <c r="I17" s="159">
        <f>'จน.นศ.'!AG53</f>
        <v>23</v>
      </c>
      <c r="J17" s="160">
        <f>SUM(H17:I17)</f>
        <v>66</v>
      </c>
      <c r="K17" s="159">
        <f>'จน.นศ.'!AF54</f>
        <v>33</v>
      </c>
      <c r="L17" s="159">
        <f>'จน.นศ.'!AG54</f>
        <v>24</v>
      </c>
      <c r="M17" s="160">
        <f>SUM(K17:L17)</f>
        <v>57</v>
      </c>
      <c r="N17" s="159">
        <f>'จน.นศ.'!AF55+'จน.นศ.'!AF56</f>
        <v>10</v>
      </c>
      <c r="O17" s="159">
        <f>'จน.นศ.'!AG55+'จน.นศ.'!AG56</f>
        <v>0</v>
      </c>
      <c r="P17" s="160">
        <f>SUM(N17:O17)</f>
        <v>10</v>
      </c>
      <c r="Q17" s="161">
        <f t="shared" si="3"/>
        <v>158</v>
      </c>
      <c r="R17" s="161">
        <f t="shared" si="3"/>
        <v>86</v>
      </c>
      <c r="S17" s="161">
        <f>SUM(Q17:R17)</f>
        <v>244</v>
      </c>
    </row>
    <row r="18" spans="1:19" ht="21">
      <c r="A18" s="174" t="s">
        <v>55</v>
      </c>
      <c r="B18" s="159">
        <f>'จน.นศ.'!AF58</f>
        <v>14</v>
      </c>
      <c r="C18" s="159">
        <f>'จน.นศ.'!AG58</f>
        <v>32</v>
      </c>
      <c r="D18" s="160">
        <f>SUM(B18:C18)</f>
        <v>46</v>
      </c>
      <c r="E18" s="159">
        <f>'จน.นศ.'!AF59</f>
        <v>9</v>
      </c>
      <c r="F18" s="159">
        <f>'จน.นศ.'!AG59</f>
        <v>24</v>
      </c>
      <c r="G18" s="160">
        <f>SUM(E18:F18)</f>
        <v>33</v>
      </c>
      <c r="H18" s="159">
        <f>'จน.นศ.'!AF60</f>
        <v>5</v>
      </c>
      <c r="I18" s="159">
        <f>'จน.นศ.'!AG60</f>
        <v>15</v>
      </c>
      <c r="J18" s="160">
        <f>SUM(H18:I18)</f>
        <v>20</v>
      </c>
      <c r="K18" s="159">
        <f>'จน.นศ.'!AF61</f>
        <v>0</v>
      </c>
      <c r="L18" s="159">
        <f>'จน.นศ.'!AG61</f>
        <v>0</v>
      </c>
      <c r="M18" s="160">
        <f>SUM(K18:L18)</f>
        <v>0</v>
      </c>
      <c r="N18" s="159"/>
      <c r="O18" s="159"/>
      <c r="P18" s="160">
        <f>SUM(N18:O18)</f>
        <v>0</v>
      </c>
      <c r="Q18" s="161">
        <f t="shared" si="3"/>
        <v>28</v>
      </c>
      <c r="R18" s="161">
        <f t="shared" si="3"/>
        <v>71</v>
      </c>
      <c r="S18" s="161">
        <f>SUM(Q18:R18)</f>
        <v>99</v>
      </c>
    </row>
    <row r="19" spans="1:19" ht="21">
      <c r="A19" s="163" t="s">
        <v>56</v>
      </c>
      <c r="B19" s="164">
        <f>'จน.นศ.'!AF63</f>
        <v>11</v>
      </c>
      <c r="C19" s="164">
        <f>'จน.นศ.'!AG63</f>
        <v>19</v>
      </c>
      <c r="D19" s="165">
        <f>SUM(B19:C19)</f>
        <v>30</v>
      </c>
      <c r="E19" s="164">
        <f>'จน.นศ.'!AF64</f>
        <v>13</v>
      </c>
      <c r="F19" s="164">
        <f>'จน.นศ.'!AG64</f>
        <v>17</v>
      </c>
      <c r="G19" s="165">
        <f>SUM(E19:F19)</f>
        <v>30</v>
      </c>
      <c r="H19" s="164"/>
      <c r="I19" s="164"/>
      <c r="J19" s="165">
        <f>SUM(H19:I19)</f>
        <v>0</v>
      </c>
      <c r="K19" s="164"/>
      <c r="L19" s="164"/>
      <c r="M19" s="165">
        <f>SUM(K19:L19)</f>
        <v>0</v>
      </c>
      <c r="N19" s="164"/>
      <c r="O19" s="164"/>
      <c r="P19" s="165">
        <f>SUM(N19:O19)</f>
        <v>0</v>
      </c>
      <c r="Q19" s="166">
        <f t="shared" si="3"/>
        <v>24</v>
      </c>
      <c r="R19" s="166">
        <f t="shared" si="3"/>
        <v>36</v>
      </c>
      <c r="S19" s="166">
        <f>SUM(Q19:R19)</f>
        <v>60</v>
      </c>
    </row>
    <row r="20" spans="1:19" ht="21">
      <c r="A20" s="167" t="s">
        <v>25</v>
      </c>
      <c r="B20" s="167">
        <f>SUM(B15:B19)</f>
        <v>118</v>
      </c>
      <c r="C20" s="167">
        <f aca="true" t="shared" si="4" ref="C20:S20">SUM(C15:C19)</f>
        <v>105</v>
      </c>
      <c r="D20" s="167">
        <f t="shared" si="4"/>
        <v>223</v>
      </c>
      <c r="E20" s="167">
        <f t="shared" si="4"/>
        <v>81</v>
      </c>
      <c r="F20" s="167">
        <f t="shared" si="4"/>
        <v>110</v>
      </c>
      <c r="G20" s="167">
        <f t="shared" si="4"/>
        <v>191</v>
      </c>
      <c r="H20" s="167">
        <f t="shared" si="4"/>
        <v>92</v>
      </c>
      <c r="I20" s="167">
        <f t="shared" si="4"/>
        <v>96</v>
      </c>
      <c r="J20" s="167">
        <f t="shared" si="4"/>
        <v>188</v>
      </c>
      <c r="K20" s="167">
        <f t="shared" si="4"/>
        <v>89</v>
      </c>
      <c r="L20" s="167">
        <f t="shared" si="4"/>
        <v>86</v>
      </c>
      <c r="M20" s="167">
        <f t="shared" si="4"/>
        <v>175</v>
      </c>
      <c r="N20" s="167">
        <f t="shared" si="4"/>
        <v>23</v>
      </c>
      <c r="O20" s="167">
        <f t="shared" si="4"/>
        <v>5</v>
      </c>
      <c r="P20" s="167">
        <f t="shared" si="4"/>
        <v>28</v>
      </c>
      <c r="Q20" s="167">
        <f t="shared" si="4"/>
        <v>403</v>
      </c>
      <c r="R20" s="167">
        <f t="shared" si="4"/>
        <v>402</v>
      </c>
      <c r="S20" s="167">
        <f t="shared" si="4"/>
        <v>805</v>
      </c>
    </row>
    <row r="21" spans="1:19" ht="21">
      <c r="A21" s="168" t="s">
        <v>48</v>
      </c>
      <c r="B21" s="169"/>
      <c r="C21" s="169"/>
      <c r="D21" s="170"/>
      <c r="E21" s="169"/>
      <c r="F21" s="169"/>
      <c r="G21" s="170"/>
      <c r="H21" s="169"/>
      <c r="I21" s="169"/>
      <c r="J21" s="170"/>
      <c r="K21" s="169"/>
      <c r="L21" s="169"/>
      <c r="M21" s="170"/>
      <c r="N21" s="169"/>
      <c r="O21" s="169"/>
      <c r="P21" s="170"/>
      <c r="Q21" s="171"/>
      <c r="R21" s="171"/>
      <c r="S21" s="171"/>
    </row>
    <row r="22" spans="1:19" ht="21">
      <c r="A22" s="163" t="s">
        <v>75</v>
      </c>
      <c r="B22" s="159">
        <f>'จน.นศ.'!AF70</f>
        <v>19</v>
      </c>
      <c r="C22" s="159">
        <f>'จน.นศ.'!AG70</f>
        <v>68</v>
      </c>
      <c r="D22" s="160">
        <f>SUM(B22:C22)</f>
        <v>87</v>
      </c>
      <c r="E22" s="159">
        <f>'จน.นศ.'!AF71</f>
        <v>9</v>
      </c>
      <c r="F22" s="159">
        <f>'จน.นศ.'!AG71</f>
        <v>53</v>
      </c>
      <c r="G22" s="160">
        <f>SUM(E22:F22)</f>
        <v>62</v>
      </c>
      <c r="H22" s="159">
        <f>'จน.นศ.'!AF72</f>
        <v>6</v>
      </c>
      <c r="I22" s="159">
        <f>'จน.นศ.'!AG72</f>
        <v>50</v>
      </c>
      <c r="J22" s="160">
        <f>SUM(H22:I22)</f>
        <v>56</v>
      </c>
      <c r="K22" s="159">
        <f>'จน.นศ.'!AF73</f>
        <v>3</v>
      </c>
      <c r="L22" s="159">
        <f>'จน.นศ.'!AG73</f>
        <v>16</v>
      </c>
      <c r="M22" s="160">
        <f>SUM(K22:L22)</f>
        <v>19</v>
      </c>
      <c r="N22" s="159"/>
      <c r="O22" s="159"/>
      <c r="P22" s="160">
        <f>SUM(N22:O22)</f>
        <v>0</v>
      </c>
      <c r="Q22" s="161">
        <f aca="true" t="shared" si="5" ref="Q22:R24">(B22+E22+H22+K22+N22)</f>
        <v>37</v>
      </c>
      <c r="R22" s="161">
        <f t="shared" si="5"/>
        <v>187</v>
      </c>
      <c r="S22" s="161">
        <f>SUM(Q22:R22)</f>
        <v>224</v>
      </c>
    </row>
    <row r="23" spans="1:19" ht="21">
      <c r="A23" s="163" t="s">
        <v>57</v>
      </c>
      <c r="B23" s="159">
        <f>'จน.นศ.'!AF76</f>
        <v>8</v>
      </c>
      <c r="C23" s="159">
        <f>'จน.นศ.'!AG76</f>
        <v>39</v>
      </c>
      <c r="D23" s="160">
        <f>SUM(B23:C23)</f>
        <v>47</v>
      </c>
      <c r="E23" s="159">
        <f>'จน.นศ.'!AF77</f>
        <v>6</v>
      </c>
      <c r="F23" s="159">
        <f>'จน.นศ.'!AG77</f>
        <v>37</v>
      </c>
      <c r="G23" s="160">
        <f>SUM(E23:F23)</f>
        <v>43</v>
      </c>
      <c r="H23" s="159">
        <f>'จน.นศ.'!AF78</f>
        <v>3</v>
      </c>
      <c r="I23" s="159">
        <f>'จน.นศ.'!AG78</f>
        <v>23</v>
      </c>
      <c r="J23" s="160">
        <f>SUM(H23:I23)</f>
        <v>26</v>
      </c>
      <c r="K23" s="159">
        <f>'จน.นศ.'!AF79</f>
        <v>1</v>
      </c>
      <c r="L23" s="159">
        <f>'จน.นศ.'!AG79</f>
        <v>9</v>
      </c>
      <c r="M23" s="160">
        <f>SUM(K23:L23)</f>
        <v>10</v>
      </c>
      <c r="N23" s="159">
        <f>'จน.นศ.'!AF80</f>
        <v>0</v>
      </c>
      <c r="O23" s="159">
        <f>'จน.นศ.'!AG80</f>
        <v>1</v>
      </c>
      <c r="P23" s="160">
        <f>SUM(N23:O23)</f>
        <v>1</v>
      </c>
      <c r="Q23" s="161">
        <f t="shared" si="5"/>
        <v>18</v>
      </c>
      <c r="R23" s="161">
        <f t="shared" si="5"/>
        <v>109</v>
      </c>
      <c r="S23" s="161">
        <f>SUM(Q23:R23)</f>
        <v>127</v>
      </c>
    </row>
    <row r="24" spans="1:19" ht="21">
      <c r="A24" s="163" t="s">
        <v>58</v>
      </c>
      <c r="B24" s="164">
        <f>'จน.นศ.'!AF82</f>
        <v>6</v>
      </c>
      <c r="C24" s="164">
        <f>'จน.นศ.'!AG82</f>
        <v>11</v>
      </c>
      <c r="D24" s="165">
        <f>SUM(B24:C24)</f>
        <v>17</v>
      </c>
      <c r="E24" s="164">
        <f>'จน.นศ.'!AF83</f>
        <v>2</v>
      </c>
      <c r="F24" s="164">
        <f>'จน.นศ.'!AG83</f>
        <v>9</v>
      </c>
      <c r="G24" s="165">
        <f>SUM(E24:F24)</f>
        <v>11</v>
      </c>
      <c r="H24" s="164">
        <f>'จน.นศ.'!AF84</f>
        <v>1</v>
      </c>
      <c r="I24" s="164">
        <f>'จน.นศ.'!AG84</f>
        <v>9</v>
      </c>
      <c r="J24" s="165">
        <f>SUM(H24:I24)</f>
        <v>10</v>
      </c>
      <c r="K24" s="164">
        <f>'จน.นศ.'!AF85</f>
        <v>5</v>
      </c>
      <c r="L24" s="164">
        <f>'จน.นศ.'!AG85</f>
        <v>7</v>
      </c>
      <c r="M24" s="165">
        <f>SUM(K24:L24)</f>
        <v>12</v>
      </c>
      <c r="N24" s="164"/>
      <c r="O24" s="164"/>
      <c r="P24" s="165">
        <f>SUM(N24:O24)</f>
        <v>0</v>
      </c>
      <c r="Q24" s="166">
        <f t="shared" si="5"/>
        <v>14</v>
      </c>
      <c r="R24" s="166">
        <f t="shared" si="5"/>
        <v>36</v>
      </c>
      <c r="S24" s="166">
        <f>SUM(Q24:R24)</f>
        <v>50</v>
      </c>
    </row>
    <row r="25" spans="1:19" ht="21">
      <c r="A25" s="163" t="s">
        <v>76</v>
      </c>
      <c r="B25" s="164">
        <f>'จน.นศ.'!AF88</f>
        <v>0</v>
      </c>
      <c r="C25" s="164">
        <f>'จน.นศ.'!AG88</f>
        <v>11</v>
      </c>
      <c r="D25" s="165">
        <f>SUM(B25:C25)</f>
        <v>11</v>
      </c>
      <c r="E25" s="164"/>
      <c r="F25" s="164"/>
      <c r="G25" s="165">
        <f>SUM(E25:F25)</f>
        <v>0</v>
      </c>
      <c r="H25" s="164"/>
      <c r="I25" s="164"/>
      <c r="J25" s="165">
        <f>SUM(H25:I25)</f>
        <v>0</v>
      </c>
      <c r="K25" s="164"/>
      <c r="L25" s="164"/>
      <c r="M25" s="165">
        <f>SUM(K25:L25)</f>
        <v>0</v>
      </c>
      <c r="N25" s="164"/>
      <c r="O25" s="164"/>
      <c r="P25" s="165">
        <f>SUM(N25:O25)</f>
        <v>0</v>
      </c>
      <c r="Q25" s="166">
        <f>(B25+E25+H25+K25+N25)</f>
        <v>0</v>
      </c>
      <c r="R25" s="166">
        <f>(C25+F25+I25+L25+O25)</f>
        <v>11</v>
      </c>
      <c r="S25" s="166">
        <f>SUM(Q25:R25)</f>
        <v>11</v>
      </c>
    </row>
    <row r="26" spans="1:19" ht="21">
      <c r="A26" s="163" t="s">
        <v>74</v>
      </c>
      <c r="B26" s="164">
        <f>'จน.นศ.'!AF93</f>
        <v>0</v>
      </c>
      <c r="C26" s="164">
        <f>'จน.นศ.'!AG93</f>
        <v>9</v>
      </c>
      <c r="D26" s="165">
        <f>SUM(B26:C26)</f>
        <v>9</v>
      </c>
      <c r="E26" s="164"/>
      <c r="F26" s="164"/>
      <c r="G26" s="165">
        <f>SUM(E26:F26)</f>
        <v>0</v>
      </c>
      <c r="H26" s="164"/>
      <c r="I26" s="164"/>
      <c r="J26" s="165">
        <f>SUM(H26:I26)</f>
        <v>0</v>
      </c>
      <c r="K26" s="164"/>
      <c r="L26" s="164"/>
      <c r="M26" s="165">
        <f>SUM(K26:L26)</f>
        <v>0</v>
      </c>
      <c r="N26" s="164"/>
      <c r="O26" s="164"/>
      <c r="P26" s="165">
        <f>SUM(N26:O26)</f>
        <v>0</v>
      </c>
      <c r="Q26" s="166">
        <f>(B26+E26+H26+K26+N26)</f>
        <v>0</v>
      </c>
      <c r="R26" s="166">
        <f>(C26+F26+I26+L26+O26)</f>
        <v>9</v>
      </c>
      <c r="S26" s="166">
        <f>SUM(Q26:R26)</f>
        <v>9</v>
      </c>
    </row>
    <row r="27" spans="1:19" ht="21">
      <c r="A27" s="167" t="s">
        <v>33</v>
      </c>
      <c r="B27" s="167">
        <f>SUM(B22:B26)</f>
        <v>33</v>
      </c>
      <c r="C27" s="167">
        <f aca="true" t="shared" si="6" ref="C27:S27">SUM(C22:C26)</f>
        <v>138</v>
      </c>
      <c r="D27" s="167">
        <f t="shared" si="6"/>
        <v>171</v>
      </c>
      <c r="E27" s="167">
        <f t="shared" si="6"/>
        <v>17</v>
      </c>
      <c r="F27" s="167">
        <f t="shared" si="6"/>
        <v>99</v>
      </c>
      <c r="G27" s="167">
        <f t="shared" si="6"/>
        <v>116</v>
      </c>
      <c r="H27" s="167">
        <f t="shared" si="6"/>
        <v>10</v>
      </c>
      <c r="I27" s="167">
        <f t="shared" si="6"/>
        <v>82</v>
      </c>
      <c r="J27" s="167">
        <f t="shared" si="6"/>
        <v>92</v>
      </c>
      <c r="K27" s="167">
        <f t="shared" si="6"/>
        <v>9</v>
      </c>
      <c r="L27" s="167">
        <f t="shared" si="6"/>
        <v>32</v>
      </c>
      <c r="M27" s="167">
        <f t="shared" si="6"/>
        <v>41</v>
      </c>
      <c r="N27" s="167">
        <f t="shared" si="6"/>
        <v>0</v>
      </c>
      <c r="O27" s="167">
        <f t="shared" si="6"/>
        <v>1</v>
      </c>
      <c r="P27" s="167">
        <f t="shared" si="6"/>
        <v>1</v>
      </c>
      <c r="Q27" s="167">
        <f t="shared" si="6"/>
        <v>69</v>
      </c>
      <c r="R27" s="167">
        <f t="shared" si="6"/>
        <v>352</v>
      </c>
      <c r="S27" s="167">
        <f t="shared" si="6"/>
        <v>421</v>
      </c>
    </row>
    <row r="28" spans="1:19" s="157" customFormat="1" ht="21">
      <c r="A28" s="175" t="s">
        <v>34</v>
      </c>
      <c r="B28" s="175">
        <f aca="true" t="shared" si="7" ref="B28:S28">SUM(B10,B13,B20,B27)</f>
        <v>288</v>
      </c>
      <c r="C28" s="175">
        <f t="shared" si="7"/>
        <v>450</v>
      </c>
      <c r="D28" s="175">
        <f t="shared" si="7"/>
        <v>738</v>
      </c>
      <c r="E28" s="175">
        <f t="shared" si="7"/>
        <v>218</v>
      </c>
      <c r="F28" s="175">
        <f t="shared" si="7"/>
        <v>336</v>
      </c>
      <c r="G28" s="175">
        <f t="shared" si="7"/>
        <v>554</v>
      </c>
      <c r="H28" s="175">
        <f t="shared" si="7"/>
        <v>206</v>
      </c>
      <c r="I28" s="175">
        <f t="shared" si="7"/>
        <v>325</v>
      </c>
      <c r="J28" s="175">
        <f t="shared" si="7"/>
        <v>531</v>
      </c>
      <c r="K28" s="175">
        <f t="shared" si="7"/>
        <v>178</v>
      </c>
      <c r="L28" s="175">
        <f t="shared" si="7"/>
        <v>264</v>
      </c>
      <c r="M28" s="175">
        <f t="shared" si="7"/>
        <v>442</v>
      </c>
      <c r="N28" s="175">
        <f t="shared" si="7"/>
        <v>67</v>
      </c>
      <c r="O28" s="175">
        <f t="shared" si="7"/>
        <v>63</v>
      </c>
      <c r="P28" s="175">
        <f t="shared" si="7"/>
        <v>130</v>
      </c>
      <c r="Q28" s="175">
        <f t="shared" si="7"/>
        <v>957</v>
      </c>
      <c r="R28" s="175">
        <f t="shared" si="7"/>
        <v>1438</v>
      </c>
      <c r="S28" s="175">
        <f t="shared" si="7"/>
        <v>2395</v>
      </c>
    </row>
    <row r="29" spans="1:19" ht="21">
      <c r="A29" s="158" t="s">
        <v>101</v>
      </c>
      <c r="B29" s="159"/>
      <c r="C29" s="159"/>
      <c r="D29" s="160"/>
      <c r="E29" s="159"/>
      <c r="F29" s="159"/>
      <c r="G29" s="160"/>
      <c r="H29" s="159"/>
      <c r="I29" s="159"/>
      <c r="J29" s="160"/>
      <c r="K29" s="159"/>
      <c r="L29" s="159"/>
      <c r="M29" s="160"/>
      <c r="N29" s="159"/>
      <c r="O29" s="159"/>
      <c r="P29" s="160"/>
      <c r="Q29" s="161"/>
      <c r="R29" s="161"/>
      <c r="S29" s="161"/>
    </row>
    <row r="30" spans="1:19" ht="21">
      <c r="A30" s="162" t="s">
        <v>79</v>
      </c>
      <c r="B30" s="159">
        <f>'จน.นศ.'!AF101</f>
        <v>17</v>
      </c>
      <c r="C30" s="159">
        <f>'จน.นศ.'!AG101</f>
        <v>23</v>
      </c>
      <c r="D30" s="160">
        <f>SUM(B30:C30)</f>
        <v>40</v>
      </c>
      <c r="E30" s="159"/>
      <c r="F30" s="159"/>
      <c r="G30" s="160">
        <f>SUM(E30:F30)</f>
        <v>0</v>
      </c>
      <c r="H30" s="159"/>
      <c r="I30" s="159"/>
      <c r="J30" s="160">
        <f>SUM(H30:I30)</f>
        <v>0</v>
      </c>
      <c r="K30" s="159"/>
      <c r="L30" s="159"/>
      <c r="M30" s="160">
        <f>SUM(K30:L30)</f>
        <v>0</v>
      </c>
      <c r="N30" s="159"/>
      <c r="O30" s="159"/>
      <c r="P30" s="160">
        <f>SUM(N30:O30)</f>
        <v>0</v>
      </c>
      <c r="Q30" s="161">
        <f>(B30+E30+H30+K30+N30)</f>
        <v>17</v>
      </c>
      <c r="R30" s="161">
        <f>(C30+F30+I30+L30+O30)</f>
        <v>23</v>
      </c>
      <c r="S30" s="161">
        <f>SUM(Q30:R30)</f>
        <v>40</v>
      </c>
    </row>
    <row r="31" spans="1:19" ht="21">
      <c r="A31" s="163" t="s">
        <v>80</v>
      </c>
      <c r="B31" s="164">
        <f>'จน.นศ.'!AF102</f>
        <v>0</v>
      </c>
      <c r="C31" s="164">
        <f>'จน.นศ.'!AG102</f>
        <v>2</v>
      </c>
      <c r="D31" s="165">
        <f>SUM(B31:C31)</f>
        <v>2</v>
      </c>
      <c r="E31" s="164"/>
      <c r="F31" s="164"/>
      <c r="G31" s="165">
        <f>SUM(E31:F31)</f>
        <v>0</v>
      </c>
      <c r="H31" s="164"/>
      <c r="I31" s="164"/>
      <c r="J31" s="165">
        <f>SUM(H31:I31)</f>
        <v>0</v>
      </c>
      <c r="K31" s="164"/>
      <c r="L31" s="164"/>
      <c r="M31" s="165">
        <f>SUM(K31:L31)</f>
        <v>0</v>
      </c>
      <c r="N31" s="164"/>
      <c r="O31" s="164"/>
      <c r="P31" s="165">
        <f>SUM(N31:O31)</f>
        <v>0</v>
      </c>
      <c r="Q31" s="166">
        <f>(B31+E31+H31+K31+N31)</f>
        <v>0</v>
      </c>
      <c r="R31" s="166">
        <f>(C31+F31+I31+L31+O31)</f>
        <v>2</v>
      </c>
      <c r="S31" s="166">
        <f>SUM(Q31:R31)</f>
        <v>2</v>
      </c>
    </row>
    <row r="32" spans="1:19" s="157" customFormat="1" ht="21">
      <c r="A32" s="175" t="s">
        <v>88</v>
      </c>
      <c r="B32" s="175">
        <f aca="true" t="shared" si="8" ref="B32:S32">SUM(B30:B31)</f>
        <v>17</v>
      </c>
      <c r="C32" s="175">
        <f t="shared" si="8"/>
        <v>25</v>
      </c>
      <c r="D32" s="175">
        <f t="shared" si="8"/>
        <v>42</v>
      </c>
      <c r="E32" s="175">
        <f t="shared" si="8"/>
        <v>0</v>
      </c>
      <c r="F32" s="175">
        <f t="shared" si="8"/>
        <v>0</v>
      </c>
      <c r="G32" s="175">
        <f t="shared" si="8"/>
        <v>0</v>
      </c>
      <c r="H32" s="175">
        <f t="shared" si="8"/>
        <v>0</v>
      </c>
      <c r="I32" s="175">
        <f t="shared" si="8"/>
        <v>0</v>
      </c>
      <c r="J32" s="175">
        <f t="shared" si="8"/>
        <v>0</v>
      </c>
      <c r="K32" s="175">
        <f t="shared" si="8"/>
        <v>0</v>
      </c>
      <c r="L32" s="175">
        <f t="shared" si="8"/>
        <v>0</v>
      </c>
      <c r="M32" s="175">
        <f t="shared" si="8"/>
        <v>0</v>
      </c>
      <c r="N32" s="175">
        <f t="shared" si="8"/>
        <v>0</v>
      </c>
      <c r="O32" s="175">
        <f t="shared" si="8"/>
        <v>0</v>
      </c>
      <c r="P32" s="175">
        <f t="shared" si="8"/>
        <v>0</v>
      </c>
      <c r="Q32" s="175">
        <f t="shared" si="8"/>
        <v>17</v>
      </c>
      <c r="R32" s="175">
        <f t="shared" si="8"/>
        <v>25</v>
      </c>
      <c r="S32" s="175">
        <f t="shared" si="8"/>
        <v>42</v>
      </c>
    </row>
    <row r="33" spans="1:19" ht="21">
      <c r="A33" s="158" t="s">
        <v>95</v>
      </c>
      <c r="B33" s="159"/>
      <c r="C33" s="159"/>
      <c r="D33" s="160"/>
      <c r="E33" s="159"/>
      <c r="F33" s="159"/>
      <c r="G33" s="160"/>
      <c r="H33" s="159"/>
      <c r="I33" s="159"/>
      <c r="J33" s="160"/>
      <c r="K33" s="159"/>
      <c r="L33" s="159"/>
      <c r="M33" s="160"/>
      <c r="N33" s="159"/>
      <c r="O33" s="159"/>
      <c r="P33" s="160"/>
      <c r="Q33" s="161"/>
      <c r="R33" s="161"/>
      <c r="S33" s="161"/>
    </row>
    <row r="34" spans="1:19" s="180" customFormat="1" ht="42">
      <c r="A34" s="176" t="s">
        <v>100</v>
      </c>
      <c r="B34" s="177">
        <f>'จน.นศ.'!AF108</f>
        <v>0</v>
      </c>
      <c r="C34" s="177">
        <f>'จน.นศ.'!AG108</f>
        <v>0</v>
      </c>
      <c r="D34" s="178">
        <f>SUM(B34:C34)</f>
        <v>0</v>
      </c>
      <c r="E34" s="177">
        <f>'จน.นศ.'!AF109</f>
        <v>0</v>
      </c>
      <c r="F34" s="177">
        <f>'จน.นศ.'!AG109</f>
        <v>0</v>
      </c>
      <c r="G34" s="178">
        <f>SUM(E34:F34)</f>
        <v>0</v>
      </c>
      <c r="H34" s="177">
        <f>'จน.นศ.'!AF110</f>
        <v>0</v>
      </c>
      <c r="I34" s="177">
        <f>'จน.นศ.'!AG110</f>
        <v>0</v>
      </c>
      <c r="J34" s="178">
        <f>SUM(H34:I34)</f>
        <v>0</v>
      </c>
      <c r="K34" s="177">
        <f>'จน.นศ.'!AF112</f>
        <v>1</v>
      </c>
      <c r="L34" s="177">
        <f>'จน.นศ.'!AG112</f>
        <v>0</v>
      </c>
      <c r="M34" s="178">
        <f>SUM(K34:L34)</f>
        <v>1</v>
      </c>
      <c r="N34" s="177"/>
      <c r="O34" s="177"/>
      <c r="P34" s="178">
        <f>SUM(N34:O34)</f>
        <v>0</v>
      </c>
      <c r="Q34" s="179">
        <f>(B34+E34+H34+K34+N34)</f>
        <v>1</v>
      </c>
      <c r="R34" s="179">
        <f>(C34+F34+I34+L34+O34)</f>
        <v>0</v>
      </c>
      <c r="S34" s="179">
        <f>SUM(Q34:R34)</f>
        <v>1</v>
      </c>
    </row>
    <row r="35" spans="1:19" ht="21">
      <c r="A35" s="163" t="s">
        <v>91</v>
      </c>
      <c r="B35" s="164">
        <f>'จน.นศ.'!AF116</f>
        <v>3</v>
      </c>
      <c r="C35" s="164">
        <f>'จน.นศ.'!AG116</f>
        <v>7</v>
      </c>
      <c r="D35" s="165">
        <f>SUM(B35:C35)</f>
        <v>10</v>
      </c>
      <c r="E35" s="164">
        <f>'จน.นศ.'!AF117</f>
        <v>7</v>
      </c>
      <c r="F35" s="164">
        <f>'จน.นศ.'!AG117</f>
        <v>8</v>
      </c>
      <c r="G35" s="165">
        <f>SUM(E35:F35)</f>
        <v>15</v>
      </c>
      <c r="H35" s="164">
        <f>'จน.นศ.'!AF118</f>
        <v>3</v>
      </c>
      <c r="I35" s="164">
        <f>'จน.นศ.'!AG118</f>
        <v>1</v>
      </c>
      <c r="J35" s="165">
        <f>SUM(H35:I35)</f>
        <v>4</v>
      </c>
      <c r="K35" s="164">
        <f>'จน.นศ.'!AF120</f>
        <v>3</v>
      </c>
      <c r="L35" s="164">
        <f>'จน.นศ.'!AG120</f>
        <v>5</v>
      </c>
      <c r="M35" s="165">
        <f>SUM(K35:L35)</f>
        <v>8</v>
      </c>
      <c r="N35" s="164"/>
      <c r="O35" s="164"/>
      <c r="P35" s="165">
        <f>SUM(N35:O35)</f>
        <v>0</v>
      </c>
      <c r="Q35" s="166">
        <f>(B35+E35+H35+K35+N35)</f>
        <v>16</v>
      </c>
      <c r="R35" s="166">
        <f>(C35+F35+I35+L35+O35)</f>
        <v>21</v>
      </c>
      <c r="S35" s="166">
        <f>SUM(Q35:R35)</f>
        <v>37</v>
      </c>
    </row>
    <row r="36" spans="1:19" s="157" customFormat="1" ht="21">
      <c r="A36" s="175" t="s">
        <v>94</v>
      </c>
      <c r="B36" s="175">
        <f aca="true" t="shared" si="9" ref="B36:S36">SUM(B34:B35)</f>
        <v>3</v>
      </c>
      <c r="C36" s="175">
        <f t="shared" si="9"/>
        <v>7</v>
      </c>
      <c r="D36" s="175">
        <f t="shared" si="9"/>
        <v>10</v>
      </c>
      <c r="E36" s="175">
        <f t="shared" si="9"/>
        <v>7</v>
      </c>
      <c r="F36" s="175">
        <f t="shared" si="9"/>
        <v>8</v>
      </c>
      <c r="G36" s="175">
        <f t="shared" si="9"/>
        <v>15</v>
      </c>
      <c r="H36" s="175">
        <f t="shared" si="9"/>
        <v>3</v>
      </c>
      <c r="I36" s="175">
        <f t="shared" si="9"/>
        <v>1</v>
      </c>
      <c r="J36" s="175">
        <f t="shared" si="9"/>
        <v>4</v>
      </c>
      <c r="K36" s="175">
        <f t="shared" si="9"/>
        <v>4</v>
      </c>
      <c r="L36" s="175">
        <f t="shared" si="9"/>
        <v>5</v>
      </c>
      <c r="M36" s="175">
        <f t="shared" si="9"/>
        <v>9</v>
      </c>
      <c r="N36" s="175">
        <f t="shared" si="9"/>
        <v>0</v>
      </c>
      <c r="O36" s="175">
        <f t="shared" si="9"/>
        <v>0</v>
      </c>
      <c r="P36" s="175">
        <f t="shared" si="9"/>
        <v>0</v>
      </c>
      <c r="Q36" s="175">
        <f t="shared" si="9"/>
        <v>17</v>
      </c>
      <c r="R36" s="175">
        <f t="shared" si="9"/>
        <v>21</v>
      </c>
      <c r="S36" s="175">
        <f t="shared" si="9"/>
        <v>38</v>
      </c>
    </row>
    <row r="37" spans="1:19" ht="21">
      <c r="A37" s="181" t="s">
        <v>98</v>
      </c>
      <c r="S37" s="183" t="s">
        <v>35</v>
      </c>
    </row>
    <row r="38" ht="21">
      <c r="S38" s="184" t="s">
        <v>37</v>
      </c>
    </row>
    <row r="40" ht="21">
      <c r="S40" s="140"/>
    </row>
  </sheetData>
  <sheetProtection formatCells="0" formatColumns="0" formatRows="0" insertColumns="0" insertRows="0" insertHyperlinks="0" deleteColumns="0" deleteRows="0" sort="0" autoFilter="0" pivotTables="0"/>
  <mergeCells count="10">
    <mergeCell ref="A1:S1"/>
    <mergeCell ref="A2:S2"/>
    <mergeCell ref="K3:M3"/>
    <mergeCell ref="N3:P3"/>
    <mergeCell ref="S3:S4"/>
    <mergeCell ref="Q3:R3"/>
    <mergeCell ref="A3:A4"/>
    <mergeCell ref="B3:D3"/>
    <mergeCell ref="E3:G3"/>
    <mergeCell ref="H3:J3"/>
  </mergeCells>
  <printOptions/>
  <pageMargins left="0.2" right="0.19" top="0.38" bottom="0.21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cp:lastPrinted>2012-10-04T07:14:32Z</cp:lastPrinted>
  <dcterms:created xsi:type="dcterms:W3CDTF">2011-01-07T04:02:44Z</dcterms:created>
  <dcterms:modified xsi:type="dcterms:W3CDTF">2012-11-02T07:50:07Z</dcterms:modified>
  <cp:category/>
  <cp:version/>
  <cp:contentType/>
  <cp:contentStatus/>
</cp:coreProperties>
</file>